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Skrypt\Pracuje\IX\Przykłady\"/>
    </mc:Choice>
  </mc:AlternateContent>
  <xr:revisionPtr revIDLastSave="0" documentId="13_ncr:1_{4E31E1AB-BC05-41EB-ACB9-FB616048A4EB}" xr6:coauthVersionLast="47" xr6:coauthVersionMax="47" xr10:uidLastSave="{00000000-0000-0000-0000-000000000000}"/>
  <bookViews>
    <workbookView xWindow="-120" yWindow="-120" windowWidth="24240" windowHeight="13140" firstSheet="14" activeTab="15" xr2:uid="{00000000-000D-0000-FFFF-FFFF00000000}"/>
  </bookViews>
  <sheets>
    <sheet name="Formularz1" sheetId="15" r:id="rId1"/>
    <sheet name="Formularz1_roz" sheetId="17" r:id="rId2"/>
    <sheet name="Formularz2" sheetId="18" r:id="rId3"/>
    <sheet name="Formularz2_roz" sheetId="55" r:id="rId4"/>
    <sheet name="Formularz3" sheetId="21" r:id="rId5"/>
    <sheet name="Formularz3_roz" sheetId="22" r:id="rId6"/>
    <sheet name="Sortowanie1" sheetId="23" r:id="rId7"/>
    <sheet name="Sortowanie1_roz" sheetId="57" r:id="rId8"/>
    <sheet name="Sortowanie2" sheetId="26" r:id="rId9"/>
    <sheet name="Sortowanie2_roz" sheetId="58" r:id="rId10"/>
    <sheet name="Filtrowanie1" sheetId="28" r:id="rId11"/>
    <sheet name="Filtrowanie1_roz" sheetId="60" r:id="rId12"/>
    <sheet name="Filtrowanie2" sheetId="30" r:id="rId13"/>
    <sheet name="Filtrowanie2_roz" sheetId="62" r:id="rId14"/>
    <sheet name="Filtrowanie3" sheetId="93" r:id="rId15"/>
    <sheet name="Filtrowanie3_roz" sheetId="103" r:id="rId16"/>
    <sheet name="Szukaj wyniku1" sheetId="40" r:id="rId17"/>
    <sheet name="Szukaj wyniku1_roz" sheetId="41" r:id="rId18"/>
    <sheet name="Szukaj wyniku2" sheetId="33" r:id="rId19"/>
    <sheet name="Szukaj wyniku2_roz" sheetId="45" r:id="rId20"/>
  </sheets>
  <externalReferences>
    <externalReference r:id="rId21"/>
  </externalReferences>
  <definedNames>
    <definedName name="_xlnm._FilterDatabase" localSheetId="10" hidden="1">Filtrowanie1!$A$1:$F$11</definedName>
    <definedName name="_xlnm._FilterDatabase" localSheetId="11" hidden="1">Filtrowanie1_roz!$A$1:$F$11</definedName>
    <definedName name="_xlnm._FilterDatabase" localSheetId="12" hidden="1">Filtrowanie2!$A$1:$F$11</definedName>
    <definedName name="_xlnm._FilterDatabase" localSheetId="13" hidden="1">Filtrowanie2_roz!$A$1:$F$11</definedName>
    <definedName name="_xlnm._FilterDatabase" localSheetId="14" hidden="1">Filtrowanie3!$A$1:$I$30</definedName>
    <definedName name="_xlnm._FilterDatabase" localSheetId="15" hidden="1">Filtrowanie3_roz!$A$7:$I$36</definedName>
    <definedName name="Bilety">'[1]Kosztorys wycieczki'!$B$3</definedName>
    <definedName name="Kosztorys1">'[1]Kosztorys wycieczki'!$C$2:$C$5</definedName>
    <definedName name="_xlnm.Criteria" localSheetId="14">Filtrowanie3!#REF!</definedName>
    <definedName name="_xlnm.Criteria" localSheetId="15">Filtrowanie3_roz!$D$1:$F$4</definedName>
    <definedName name="Liczba_osób">'[1]Kosztorys wycieczki'!$E$7</definedName>
    <definedName name="Posiłki">'[1]Kosztorys wycieczki'!$B$4</definedName>
    <definedName name="Razem">'[1]Kosztorys wycieczki'!$E$6</definedName>
    <definedName name="Ubezpieczenie">'[1]Kosztorys wycieczki'!$B$5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62" l="1"/>
  <c r="E10" i="62"/>
  <c r="E9" i="62"/>
  <c r="E8" i="62"/>
  <c r="E7" i="62"/>
  <c r="E6" i="62"/>
  <c r="E5" i="62"/>
  <c r="E4" i="62"/>
  <c r="E3" i="62"/>
  <c r="E2" i="62"/>
  <c r="E11" i="60"/>
  <c r="E10" i="60"/>
  <c r="E9" i="60"/>
  <c r="E8" i="60"/>
  <c r="E7" i="60"/>
  <c r="E6" i="60"/>
  <c r="E5" i="60"/>
  <c r="E4" i="60"/>
  <c r="E3" i="60"/>
  <c r="E2" i="60"/>
  <c r="B4" i="45"/>
  <c r="B2" i="41" l="1"/>
  <c r="B3" i="41" s="1"/>
  <c r="B2" i="40"/>
  <c r="B3" i="40"/>
  <c r="B4" i="33"/>
  <c r="E11" i="30"/>
  <c r="E10" i="30"/>
  <c r="E9" i="30"/>
  <c r="E8" i="30"/>
  <c r="E7" i="30"/>
  <c r="E6" i="30"/>
  <c r="E5" i="30"/>
  <c r="E4" i="30"/>
  <c r="E3" i="30"/>
  <c r="E2" i="30"/>
  <c r="E3" i="28"/>
  <c r="E4" i="28"/>
  <c r="E5" i="28"/>
  <c r="E6" i="28"/>
  <c r="E7" i="28"/>
  <c r="E8" i="28"/>
  <c r="E9" i="28"/>
  <c r="E10" i="28"/>
  <c r="E11" i="28"/>
  <c r="E2" i="28"/>
</calcChain>
</file>

<file path=xl/sharedStrings.xml><?xml version="1.0" encoding="utf-8"?>
<sst xmlns="http://schemas.openxmlformats.org/spreadsheetml/2006/main" count="832" uniqueCount="160">
  <si>
    <t>Imię</t>
  </si>
  <si>
    <t>Nazwisko</t>
  </si>
  <si>
    <t>Wiek</t>
  </si>
  <si>
    <t>Zawód</t>
  </si>
  <si>
    <t>Staż pracy</t>
  </si>
  <si>
    <t>Wiącek</t>
  </si>
  <si>
    <t>Wojciech</t>
  </si>
  <si>
    <t>Rybak</t>
  </si>
  <si>
    <t>Wykształcenie</t>
  </si>
  <si>
    <t>Miejsce zamieszkania</t>
  </si>
  <si>
    <t>Siedlce</t>
  </si>
  <si>
    <t>wyższe</t>
  </si>
  <si>
    <t>ekspedientka</t>
  </si>
  <si>
    <t>mechanik</t>
  </si>
  <si>
    <t>Wiśniew</t>
  </si>
  <si>
    <t>Miesięczne wynagrodzenie brutto (zł)</t>
  </si>
  <si>
    <t>Aleksandra</t>
  </si>
  <si>
    <t>Kalicka</t>
  </si>
  <si>
    <t>Magdalena</t>
  </si>
  <si>
    <t>średnie</t>
  </si>
  <si>
    <t>sprzątaczka</t>
  </si>
  <si>
    <t>Robert</t>
  </si>
  <si>
    <t>Zagórny</t>
  </si>
  <si>
    <t>Warszawa</t>
  </si>
  <si>
    <t>automatyk</t>
  </si>
  <si>
    <t>Zygmunt</t>
  </si>
  <si>
    <t>Brzeziński</t>
  </si>
  <si>
    <t>Mościbrody</t>
  </si>
  <si>
    <t>podstawowe</t>
  </si>
  <si>
    <t>konserwator</t>
  </si>
  <si>
    <t>Edward</t>
  </si>
  <si>
    <t>Galas</t>
  </si>
  <si>
    <t>Janusz</t>
  </si>
  <si>
    <t>Walewski</t>
  </si>
  <si>
    <t>Mordy</t>
  </si>
  <si>
    <t>elektronik</t>
  </si>
  <si>
    <t>Weronika</t>
  </si>
  <si>
    <t>Jarecka</t>
  </si>
  <si>
    <t>Ryczołek</t>
  </si>
  <si>
    <t>handlowiec</t>
  </si>
  <si>
    <t>Michał</t>
  </si>
  <si>
    <t>Jarosz</t>
  </si>
  <si>
    <t>Sokołów Podlaski</t>
  </si>
  <si>
    <t>Liczba ukończonych szkoleń</t>
  </si>
  <si>
    <t>Izabela</t>
  </si>
  <si>
    <t>Rogala</t>
  </si>
  <si>
    <t>Kraj</t>
  </si>
  <si>
    <t>Rok</t>
  </si>
  <si>
    <t>Fred</t>
  </si>
  <si>
    <t>Kerley</t>
  </si>
  <si>
    <t>USA</t>
  </si>
  <si>
    <t>Yohan</t>
  </si>
  <si>
    <t>Blake</t>
  </si>
  <si>
    <t>Jamajka</t>
  </si>
  <si>
    <t>Christian</t>
  </si>
  <si>
    <t>Coleman</t>
  </si>
  <si>
    <t>Tyson</t>
  </si>
  <si>
    <t>Gay</t>
  </si>
  <si>
    <t>Justin</t>
  </si>
  <si>
    <t>Gatlin</t>
  </si>
  <si>
    <t>Usain</t>
  </si>
  <si>
    <t>Bolt</t>
  </si>
  <si>
    <t>Trayvon</t>
  </si>
  <si>
    <t>Bromell</t>
  </si>
  <si>
    <t>Asafa</t>
  </si>
  <si>
    <t>Powell</t>
  </si>
  <si>
    <t>Czas na 100 metrów [s]</t>
  </si>
  <si>
    <t>Masa ciała [kg]</t>
  </si>
  <si>
    <t>Wzrost [m]</t>
  </si>
  <si>
    <t>Wskaźnik BMI</t>
  </si>
  <si>
    <t>Rok urodzenia</t>
  </si>
  <si>
    <t>Jakub</t>
  </si>
  <si>
    <t>Popiwczak</t>
  </si>
  <si>
    <t>Łukasz</t>
  </si>
  <si>
    <t>Kaczmarek</t>
  </si>
  <si>
    <t>Bartosz</t>
  </si>
  <si>
    <t>Kurek</t>
  </si>
  <si>
    <t>Karol</t>
  </si>
  <si>
    <t>Kłos</t>
  </si>
  <si>
    <t>Grzegorz</t>
  </si>
  <si>
    <t>Łomacz</t>
  </si>
  <si>
    <t>Aleksander</t>
  </si>
  <si>
    <t>Śliwka</t>
  </si>
  <si>
    <t>Kochanowski</t>
  </si>
  <si>
    <t>Kamil</t>
  </si>
  <si>
    <t>Semeniuk</t>
  </si>
  <si>
    <t>Paweł</t>
  </si>
  <si>
    <t>Zatorski</t>
  </si>
  <si>
    <t>Kwolek</t>
  </si>
  <si>
    <t>Miesięczna rata</t>
  </si>
  <si>
    <t>Roczna stopa procentowa</t>
  </si>
  <si>
    <t>Kwota pożyczki</t>
  </si>
  <si>
    <t>Lata spłaty</t>
  </si>
  <si>
    <t>Marża</t>
  </si>
  <si>
    <t>Cena brutto z marżą</t>
  </si>
  <si>
    <t>Cena brutto</t>
  </si>
  <si>
    <t>Marka</t>
  </si>
  <si>
    <t>Niemcy</t>
  </si>
  <si>
    <t>Fiat</t>
  </si>
  <si>
    <t>Opel</t>
  </si>
  <si>
    <t>Renault</t>
  </si>
  <si>
    <t>Ford</t>
  </si>
  <si>
    <t>Volkswagen</t>
  </si>
  <si>
    <t>Skoda</t>
  </si>
  <si>
    <t>Toyota</t>
  </si>
  <si>
    <t xml:space="preserve">Francja </t>
  </si>
  <si>
    <t>Belgia</t>
  </si>
  <si>
    <t>Holandia</t>
  </si>
  <si>
    <t xml:space="preserve">Włochy </t>
  </si>
  <si>
    <t xml:space="preserve">Austria </t>
  </si>
  <si>
    <t>Benzyna</t>
  </si>
  <si>
    <t>Model</t>
  </si>
  <si>
    <t>Corolla</t>
  </si>
  <si>
    <t>Aygo</t>
  </si>
  <si>
    <t>Yaris</t>
  </si>
  <si>
    <t>Rav4</t>
  </si>
  <si>
    <t>Avensis</t>
  </si>
  <si>
    <t>Rodzaj paliwa</t>
  </si>
  <si>
    <t>Oktavia</t>
  </si>
  <si>
    <t>Kamiq</t>
  </si>
  <si>
    <t>Passat</t>
  </si>
  <si>
    <t>Golf</t>
  </si>
  <si>
    <t>Focus</t>
  </si>
  <si>
    <t>Kuga</t>
  </si>
  <si>
    <t>Clio</t>
  </si>
  <si>
    <t>Astra</t>
  </si>
  <si>
    <t>Megane</t>
  </si>
  <si>
    <t>Zafira</t>
  </si>
  <si>
    <t>Corsa</t>
  </si>
  <si>
    <t>Insignia</t>
  </si>
  <si>
    <t>Panda</t>
  </si>
  <si>
    <t>Rok produkcji</t>
  </si>
  <si>
    <t>Skrzynia biegów</t>
  </si>
  <si>
    <t>Manualna</t>
  </si>
  <si>
    <t>Fiesta</t>
  </si>
  <si>
    <t>Mondeo</t>
  </si>
  <si>
    <t>Automatyczna</t>
  </si>
  <si>
    <t>Tourneo</t>
  </si>
  <si>
    <t>Scenic</t>
  </si>
  <si>
    <t>Superb</t>
  </si>
  <si>
    <t>Hybryda</t>
  </si>
  <si>
    <t>Citigo</t>
  </si>
  <si>
    <t>Benzyna+LPG</t>
  </si>
  <si>
    <t>benzyna</t>
  </si>
  <si>
    <t>Tiguan</t>
  </si>
  <si>
    <t>Espace</t>
  </si>
  <si>
    <t>Szwajcaria</t>
  </si>
  <si>
    <t>Sedici</t>
  </si>
  <si>
    <t>Stilo</t>
  </si>
  <si>
    <t>Bravo</t>
  </si>
  <si>
    <t>Moc [KM]</t>
  </si>
  <si>
    <t>Diesel</t>
  </si>
  <si>
    <t xml:space="preserve">Liczba sztuk </t>
  </si>
  <si>
    <t>Data pierwszej rejestracji</t>
  </si>
  <si>
    <t>Włochy</t>
  </si>
  <si>
    <t>Francja</t>
  </si>
  <si>
    <t>&gt;2015</t>
  </si>
  <si>
    <t>&lt;=2016</t>
  </si>
  <si>
    <t>&gt;=2005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</si>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</sst>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  <numFmt numFmtId="165" formatCode="0.0"/>
    <numFmt numFmtId="166" formatCode="0.0%"/>
    <numFmt numFmtId="167" formatCode="#,##0.0\ &quot;zł&quot;;[Red]\-#,##0.0\ &quot;zł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164" fontId="0" fillId="0" borderId="0" xfId="1" applyNumberFormat="1" applyFont="1"/>
    <xf numFmtId="6" fontId="0" fillId="0" borderId="0" xfId="0" applyNumberFormat="1"/>
    <xf numFmtId="0" fontId="0" fillId="0" borderId="0" xfId="0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8" fontId="0" fillId="0" borderId="0" xfId="0" applyNumberFormat="1"/>
    <xf numFmtId="9" fontId="0" fillId="0" borderId="0" xfId="2" applyFont="1"/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top"/>
    </xf>
    <xf numFmtId="14" fontId="0" fillId="0" borderId="0" xfId="0" applyNumberFormat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</cellXfs>
  <cellStyles count="4">
    <cellStyle name="Normalny" xfId="0" builtinId="0"/>
    <cellStyle name="Normalny 2" xfId="3" xr:uid="{B751409C-7A4A-4574-A210-F51062308893}"/>
    <cellStyle name="Procentowy" xfId="2" builtinId="5"/>
    <cellStyle name="Walutowy" xfId="1" builtinId="4"/>
  </cellStyles>
  <dxfs count="0"/>
  <tableStyles count="2" defaultTableStyle="TableStyleMedium2" defaultPivotStyle="PivotStyleLight16">
    <tableStyle name="Styl tabeli 1" pivot="0" count="0" xr9:uid="{00000000-0011-0000-FFFF-FFFF00000000}"/>
    <tableStyle name="Styl tabeli 2" pivot="0" count="0" xr9:uid="{00000000-0011-0000-FFFF-FFFF01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11</xdr:row>
      <xdr:rowOff>0</xdr:rowOff>
    </xdr:from>
    <xdr:to>
      <xdr:col>6</xdr:col>
      <xdr:colOff>333374</xdr:colOff>
      <xdr:row>15</xdr:row>
      <xdr:rowOff>66675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4D5488F0-3AFA-46E9-BDEC-D329E6A8EF27}"/>
            </a:ext>
          </a:extLst>
        </xdr:cNvPr>
        <xdr:cNvSpPr txBox="1"/>
      </xdr:nvSpPr>
      <xdr:spPr>
        <a:xfrm>
          <a:off x="733424" y="2324100"/>
          <a:ext cx="4562475" cy="828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2. Korzystając z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Formularza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dodaj do tabeli rekord z nowo zatrudnioną osobą: Izabela Rogala, 33 lata, zamieszkała w Sokołowie Podlaskim, wykształcenie średnie, ekspedientka, staż pracy 9 lat, miesięczne wynagrodzenie brutto w wysokości 5200 zł, brak ukończonych szkoleń.</a:t>
          </a:r>
          <a:endParaRPr lang="pl-PL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10</xdr:row>
      <xdr:rowOff>1</xdr:rowOff>
    </xdr:from>
    <xdr:to>
      <xdr:col>7</xdr:col>
      <xdr:colOff>180975</xdr:colOff>
      <xdr:row>12</xdr:row>
      <xdr:rowOff>133351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F73DDEA-B2F2-4E06-97C1-EAD83170342F}"/>
            </a:ext>
          </a:extLst>
        </xdr:cNvPr>
        <xdr:cNvSpPr txBox="1"/>
      </xdr:nvSpPr>
      <xdr:spPr>
        <a:xfrm>
          <a:off x="581025" y="1914526"/>
          <a:ext cx="4486275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6. Uporządkuj dane sortując jednocześnie infpormacje w kolumnie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Kraj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od A do Z i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Czas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od najmniejszych do największych wartości.</a:t>
          </a:r>
          <a:endParaRPr lang="pl-PL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12</xdr:row>
      <xdr:rowOff>9525</xdr:rowOff>
    </xdr:from>
    <xdr:to>
      <xdr:col>5</xdr:col>
      <xdr:colOff>323850</xdr:colOff>
      <xdr:row>14</xdr:row>
      <xdr:rowOff>76200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6550032E-941E-416E-8C82-B306B41B49AD}"/>
            </a:ext>
          </a:extLst>
        </xdr:cNvPr>
        <xdr:cNvSpPr txBox="1"/>
      </xdr:nvSpPr>
      <xdr:spPr>
        <a:xfrm>
          <a:off x="314325" y="2247900"/>
          <a:ext cx="4067175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7. Przefiltruj dane, żeby wyświetlały się rekordy z osobami urodzonymi w 1996 roku.</a:t>
          </a:r>
          <a:endParaRPr lang="pl-PL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12</xdr:row>
      <xdr:rowOff>9525</xdr:rowOff>
    </xdr:from>
    <xdr:to>
      <xdr:col>5</xdr:col>
      <xdr:colOff>314325</xdr:colOff>
      <xdr:row>14</xdr:row>
      <xdr:rowOff>76200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A34676DB-657C-44C0-98A7-4E39F9675146}"/>
            </a:ext>
          </a:extLst>
        </xdr:cNvPr>
        <xdr:cNvSpPr txBox="1"/>
      </xdr:nvSpPr>
      <xdr:spPr>
        <a:xfrm>
          <a:off x="314325" y="752475"/>
          <a:ext cx="405765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7. Przefiltruj dane, żeby wyświetlały się rekordy z osobami urodzonymi w 1996 roku.</a:t>
          </a:r>
          <a:endParaRPr lang="pl-PL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180975</xdr:rowOff>
    </xdr:from>
    <xdr:to>
      <xdr:col>5</xdr:col>
      <xdr:colOff>723900</xdr:colOff>
      <xdr:row>15</xdr:row>
      <xdr:rowOff>57150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EF600853-90B9-4AF8-A1AF-B7EFA884D945}"/>
            </a:ext>
          </a:extLst>
        </xdr:cNvPr>
        <xdr:cNvSpPr txBox="1"/>
      </xdr:nvSpPr>
      <xdr:spPr>
        <a:xfrm>
          <a:off x="733425" y="2228850"/>
          <a:ext cx="4048125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8. Przefiltruj dane tak, żeby wyświetlały się jedynie rekordy z osobami, których wzrost jest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powyżej średniej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urodziły się między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1990 a 1995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rokiem.</a:t>
          </a:r>
          <a:endParaRPr lang="pl-PL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180975</xdr:rowOff>
    </xdr:from>
    <xdr:to>
      <xdr:col>5</xdr:col>
      <xdr:colOff>762000</xdr:colOff>
      <xdr:row>15</xdr:row>
      <xdr:rowOff>57150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D9E7C676-E78C-4347-A2B3-AF7E271491DE}"/>
            </a:ext>
          </a:extLst>
        </xdr:cNvPr>
        <xdr:cNvSpPr txBox="1"/>
      </xdr:nvSpPr>
      <xdr:spPr>
        <a:xfrm>
          <a:off x="733425" y="752475"/>
          <a:ext cx="4086225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8. Przefiltruj dane tak, żeby wyświetlały się jedynie rekordy z osobami, których wzrost jest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powyżej średniej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urodziły się między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1990 a 1995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rokiem.</a:t>
          </a:r>
          <a:endParaRPr lang="pl-PL">
            <a:effectLst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16</xdr:col>
      <xdr:colOff>85725</xdr:colOff>
      <xdr:row>7</xdr:row>
      <xdr:rowOff>9526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A181E627-9910-4274-8EEC-BA592A527FF4}"/>
            </a:ext>
          </a:extLst>
        </xdr:cNvPr>
        <xdr:cNvSpPr txBox="1"/>
      </xdr:nvSpPr>
      <xdr:spPr>
        <a:xfrm>
          <a:off x="7677150" y="542925"/>
          <a:ext cx="3895725" cy="1152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9. Skorzystaj z filtrowania zaawansowanego i wyszukaj samochody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sprowadzone z:</a:t>
          </a:r>
        </a:p>
        <a:p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Francji,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wyprodukowane 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 roku 2015.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Niemiec,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wyprodukowane 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 2010.</a:t>
          </a:r>
          <a:endParaRPr lang="pl-PL">
            <a:effectLst/>
          </a:endParaRPr>
        </a:p>
        <a:p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Włoch, których rok produkcji zawiera się między 2005 a 2016.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Posortuj 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 A do Z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dane w kolumnie G.</a:t>
          </a:r>
        </a:p>
        <a:p>
          <a:endParaRPr lang="pl-PL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36</xdr:row>
      <xdr:rowOff>180974</xdr:rowOff>
    </xdr:from>
    <xdr:to>
      <xdr:col>5</xdr:col>
      <xdr:colOff>209551</xdr:colOff>
      <xdr:row>43</xdr:row>
      <xdr:rowOff>9525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1C8B552C-89E8-47D4-8E8F-0100F878EE14}"/>
            </a:ext>
          </a:extLst>
        </xdr:cNvPr>
        <xdr:cNvSpPr txBox="1"/>
      </xdr:nvSpPr>
      <xdr:spPr>
        <a:xfrm>
          <a:off x="295275" y="3200399"/>
          <a:ext cx="3914776" cy="11620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9. Skorzystaj z filtrowania zaawansowanego i wyszukaj samochody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sprowadzone z:</a:t>
          </a:r>
          <a:endParaRPr lang="pl-PL">
            <a:effectLst/>
          </a:endParaRPr>
        </a:p>
        <a:p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Francji,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wyprodukowane 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 roku 2015. </a:t>
          </a:r>
          <a:endParaRPr lang="pl-PL">
            <a:effectLst/>
          </a:endParaRPr>
        </a:p>
        <a:p>
          <a:pPr eaLnBrk="1" fontAlgn="auto" latinLnBrk="0" hangingPunct="1"/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Niemiec,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wyprodukowane 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 2010.</a:t>
          </a:r>
          <a:endParaRPr lang="pl-PL">
            <a:effectLst/>
          </a:endParaRPr>
        </a:p>
        <a:p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Włoch, których rok produkcji zawiera się między 2005 a 2016.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Posortuj 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 A do Z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dane w kolumnie G.</a:t>
          </a:r>
        </a:p>
        <a:p>
          <a:endParaRPr lang="pl-PL">
            <a:effectLst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</xdr:row>
      <xdr:rowOff>9525</xdr:rowOff>
    </xdr:from>
    <xdr:to>
      <xdr:col>8</xdr:col>
      <xdr:colOff>9525</xdr:colOff>
      <xdr:row>8</xdr:row>
      <xdr:rowOff>76200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E7033EB3-7B0B-4D3D-9E31-0AD050D91006}"/>
            </a:ext>
          </a:extLst>
        </xdr:cNvPr>
        <xdr:cNvSpPr txBox="1"/>
      </xdr:nvSpPr>
      <xdr:spPr>
        <a:xfrm>
          <a:off x="1257300" y="962025"/>
          <a:ext cx="4362450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Przykład 10. T</a:t>
          </a:r>
          <a:r>
            <a:rPr lang="pl-PL" sz="1100" baseline="0"/>
            <a:t>owar wyceniony na 300 zł (cena brutto + 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marża </a:t>
          </a:r>
          <a:r>
            <a:rPr lang="pl-PL" sz="1100" baseline="0"/>
            <a:t>20% ) chcesz sprzedać za 270 zł. Ile będzie wynosić po obniżce cena brutto, a ile 20% marża?</a:t>
          </a:r>
          <a:endParaRPr lang="pl-PL" sz="1100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9525</xdr:rowOff>
    </xdr:from>
    <xdr:to>
      <xdr:col>7</xdr:col>
      <xdr:colOff>9525</xdr:colOff>
      <xdr:row>8</xdr:row>
      <xdr:rowOff>76200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D22F88A1-F465-4E0D-8407-B56BBC5FA91F}"/>
            </a:ext>
          </a:extLst>
        </xdr:cNvPr>
        <xdr:cNvSpPr txBox="1"/>
      </xdr:nvSpPr>
      <xdr:spPr>
        <a:xfrm>
          <a:off x="1257300" y="962025"/>
          <a:ext cx="4362450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Przykład 10. T</a:t>
          </a:r>
          <a:r>
            <a:rPr lang="pl-PL" sz="1100" baseline="0"/>
            <a:t>owar wyceniony na 300 zł (cena brutto + 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marża </a:t>
          </a:r>
          <a:r>
            <a:rPr lang="pl-PL" sz="1100" baseline="0"/>
            <a:t>20% ) chcesz sprzedać za 270 zł. Ile będzie wynosić po obniżce cena brutto, a ile 20% marża?</a:t>
          </a:r>
          <a:endParaRPr lang="pl-PL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5</xdr:row>
      <xdr:rowOff>190498</xdr:rowOff>
    </xdr:from>
    <xdr:to>
      <xdr:col>6</xdr:col>
      <xdr:colOff>200025</xdr:colOff>
      <xdr:row>11</xdr:row>
      <xdr:rowOff>95249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84F2AEAD-7CA9-4376-89C0-D2B2C84AF1B4}"/>
            </a:ext>
          </a:extLst>
        </xdr:cNvPr>
        <xdr:cNvSpPr txBox="1"/>
      </xdr:nvSpPr>
      <xdr:spPr>
        <a:xfrm>
          <a:off x="295274" y="1142998"/>
          <a:ext cx="5772151" cy="1047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11. Planujesz wziąć 50 000 zł pożyczki i spłacać ją przez 4 lata przy stałej rocznej stopie procentowej 11,7%. Dla powyższych warunków miesięczna rata obliczona z funkcją PMT będzie wynosić 1309 zł. Skorzystaj z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Szukaj wyniku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przy podanym oprocentowaniu, ale racie miesięcznej wynoszącej 1000 zł sprawdź,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lat będziesz spłacać pożyczkę? Liczbę wyświetl z dokładnością do części dziesiętnych.</a:t>
          </a:r>
        </a:p>
        <a:p>
          <a:endParaRPr lang="pl-PL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6</xdr:col>
      <xdr:colOff>323850</xdr:colOff>
      <xdr:row>16</xdr:row>
      <xdr:rowOff>66675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88922696-F796-4113-8478-F592C8B1FEE5}"/>
            </a:ext>
          </a:extLst>
        </xdr:cNvPr>
        <xdr:cNvSpPr txBox="1"/>
      </xdr:nvSpPr>
      <xdr:spPr>
        <a:xfrm>
          <a:off x="723900" y="2638425"/>
          <a:ext cx="4562475" cy="828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2. Korzystając z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Formularza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dodaj do tabeli rekord z nowo zatrudnioną osobą: Izabela Rogala, 33 lata, zamieszkała w Sokołowie Podlaskim, wykształcenie średnie, ekspedientka, staż pracy 9 lat, miesięczne wynagrodzenie brutto w wysokości 5200 zł, brak ukończonych szkoleń.</a:t>
          </a:r>
          <a:endParaRPr lang="pl-PL" sz="1100"/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5</xdr:row>
      <xdr:rowOff>190498</xdr:rowOff>
    </xdr:from>
    <xdr:to>
      <xdr:col>6</xdr:col>
      <xdr:colOff>361950</xdr:colOff>
      <xdr:row>11</xdr:row>
      <xdr:rowOff>95249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672367C0-04EC-47FC-B285-AFE6A77329F5}"/>
            </a:ext>
          </a:extLst>
        </xdr:cNvPr>
        <xdr:cNvSpPr txBox="1"/>
      </xdr:nvSpPr>
      <xdr:spPr>
        <a:xfrm>
          <a:off x="295274" y="1142998"/>
          <a:ext cx="5934076" cy="1047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11. Planujesz wziąć 50 000 zł pożyczki i spłacać ją przez 4 lata przy stałej rocznej stopie procentowej 11,7%. Dla powyższych warunków miesięczna rata obliczona z funkcją PMT będzie wynosić 1309 zł. Skorzystaj z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Szukaj wyniku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przy podanym oprocentowaniu, ale racie miesięcznej wynoszącej 1000 zł sprawdź,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lat będziesz spłacać pożyczkę? Liczbę wyświetl z dokładnością do części dziesiętnych.</a:t>
          </a:r>
        </a:p>
        <a:p>
          <a:endParaRPr lang="pl-PL" sz="1100" baseline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194389</xdr:rowOff>
    </xdr:from>
    <xdr:to>
      <xdr:col>7</xdr:col>
      <xdr:colOff>544285</xdr:colOff>
      <xdr:row>15</xdr:row>
      <xdr:rowOff>104775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3DCF3197-422A-408B-A9DA-17498CE14740}"/>
            </a:ext>
          </a:extLst>
        </xdr:cNvPr>
        <xdr:cNvSpPr txBox="1"/>
      </xdr:nvSpPr>
      <xdr:spPr>
        <a:xfrm>
          <a:off x="723900" y="2670889"/>
          <a:ext cx="5430610" cy="6819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3. Korzystając z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Formularza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usuń rekord z Januszem Walewskim i zmodyfikuj dane dotyczące Wojciecha Rybaka: 4 ukończone szkolenia, wykształcenie średnie, a u Roberta Zagórnego popraw wynagrodzenie na 7400 zł.</a:t>
          </a:r>
          <a:endParaRPr lang="pl-P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194388</xdr:rowOff>
    </xdr:from>
    <xdr:to>
      <xdr:col>7</xdr:col>
      <xdr:colOff>544285</xdr:colOff>
      <xdr:row>14</xdr:row>
      <xdr:rowOff>123824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17EA920C-25C7-4A2D-A9AF-F560ECEFA2D7}"/>
            </a:ext>
          </a:extLst>
        </xdr:cNvPr>
        <xdr:cNvSpPr txBox="1"/>
      </xdr:nvSpPr>
      <xdr:spPr>
        <a:xfrm>
          <a:off x="723900" y="2470863"/>
          <a:ext cx="5430610" cy="7009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3. Korzystając z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Formularza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usuń rekord z Januszem Walewskim i zmodyfikuj dane dotyczące Wojciecha Rybaka: 4 ukończone szkolenia, wykształcenie średnie, a u Roberta Zagórnego popraw wynagrodzenie na 7400 zł.</a:t>
          </a:r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11</xdr:row>
      <xdr:rowOff>23814</xdr:rowOff>
    </xdr:from>
    <xdr:to>
      <xdr:col>7</xdr:col>
      <xdr:colOff>547687</xdr:colOff>
      <xdr:row>14</xdr:row>
      <xdr:rowOff>107156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61738DEE-EEBE-4376-ACF0-1BBB7713D014}"/>
            </a:ext>
          </a:extLst>
        </xdr:cNvPr>
        <xdr:cNvSpPr txBox="1"/>
      </xdr:nvSpPr>
      <xdr:spPr>
        <a:xfrm>
          <a:off x="750093" y="2643189"/>
          <a:ext cx="5548313" cy="6667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4. Wyszukaj osoby, które ukończyły 3 lub więcej szkoleń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ich staż pracy jest mniejszy niż 7 lat. Wykonaj zrzuty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Formularza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 rekordami spełniającymi kryteria i wklej do nowego arkusza.</a:t>
          </a:r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8</xdr:col>
      <xdr:colOff>229302</xdr:colOff>
      <xdr:row>16</xdr:row>
      <xdr:rowOff>9948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913F400-9B75-40D2-9B84-D7AC485018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28575"/>
          <a:ext cx="5029902" cy="3029373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190500</xdr:colOff>
      <xdr:row>0</xdr:row>
      <xdr:rowOff>0</xdr:rowOff>
    </xdr:from>
    <xdr:to>
      <xdr:col>16</xdr:col>
      <xdr:colOff>372181</xdr:colOff>
      <xdr:row>16</xdr:row>
      <xdr:rowOff>19478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21CD025-134E-4780-AB78-2B982D603D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67300" y="0"/>
          <a:ext cx="5058481" cy="3067478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18</xdr:row>
      <xdr:rowOff>0</xdr:rowOff>
    </xdr:from>
    <xdr:to>
      <xdr:col>10</xdr:col>
      <xdr:colOff>57150</xdr:colOff>
      <xdr:row>21</xdr:row>
      <xdr:rowOff>92867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7B3D8F11-BEDB-46AD-8BE4-A6EC4A5C5110}"/>
            </a:ext>
          </a:extLst>
        </xdr:cNvPr>
        <xdr:cNvSpPr txBox="1"/>
      </xdr:nvSpPr>
      <xdr:spPr>
        <a:xfrm>
          <a:off x="609600" y="3429000"/>
          <a:ext cx="5543550" cy="6643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4. Wyszukaj osoby, które ukończyły 3 lub więcej szkoleń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ich staż pracy jest mniejszy niż 7 lat. Wykonaj zrzuty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Formularza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 rekordami spełniającymi kryteria i wklej do nowego arkusza.</a:t>
          </a:r>
          <a:endParaRPr lang="pl-PL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8</xdr:col>
      <xdr:colOff>85725</xdr:colOff>
      <xdr:row>13</xdr:row>
      <xdr:rowOff>83343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486F6657-5A10-43B5-8666-B9F1D816860E}"/>
            </a:ext>
          </a:extLst>
        </xdr:cNvPr>
        <xdr:cNvSpPr txBox="1"/>
      </xdr:nvSpPr>
      <xdr:spPr>
        <a:xfrm>
          <a:off x="590550" y="2114550"/>
          <a:ext cx="5048250" cy="4643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5. Posortuj dane z wynikami biegu mężczyzn na 100 metrów w taki sposób, żeby zaczynały się od najkrótszego czasu.</a:t>
          </a:r>
          <a:endParaRPr lang="pl-PL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8</xdr:col>
      <xdr:colOff>85725</xdr:colOff>
      <xdr:row>13</xdr:row>
      <xdr:rowOff>83343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F87C0D8E-29E1-4D6A-BFB3-628EE91A1CA3}"/>
            </a:ext>
          </a:extLst>
        </xdr:cNvPr>
        <xdr:cNvSpPr txBox="1"/>
      </xdr:nvSpPr>
      <xdr:spPr>
        <a:xfrm>
          <a:off x="590550" y="2114550"/>
          <a:ext cx="5048250" cy="4643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5. Posortuj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dane z wynikami biegu mężczyzn na 100 metrów w taki sposób, żeby zaczynały się od najkrótszego czasu.</a:t>
          </a:r>
          <a:endParaRPr lang="pl-PL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10</xdr:row>
      <xdr:rowOff>1</xdr:rowOff>
    </xdr:from>
    <xdr:to>
      <xdr:col>7</xdr:col>
      <xdr:colOff>314325</xdr:colOff>
      <xdr:row>12</xdr:row>
      <xdr:rowOff>133351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51C0889D-6AEB-4A84-BBE7-175631BECB28}"/>
            </a:ext>
          </a:extLst>
        </xdr:cNvPr>
        <xdr:cNvSpPr txBox="1"/>
      </xdr:nvSpPr>
      <xdr:spPr>
        <a:xfrm>
          <a:off x="581025" y="1914526"/>
          <a:ext cx="4619625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6. Uporządkuj dane sortując jednocześnie informacje w kolumnie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Kraj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od A do Z i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Czas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od najmniejszych do największych wartości.</a:t>
          </a:r>
          <a:endParaRPr lang="pl-PL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yklady\Desktop\SkryptExcel\Edycj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Poprawność danych1"/>
      <sheetName val="Poprawność deanych2"/>
      <sheetName val="Poprawność danych3"/>
      <sheetName val="POprawność danych4"/>
      <sheetName val="Handlowiec"/>
      <sheetName val="Arkusz2"/>
      <sheetName val="Listy niestandardowe"/>
      <sheetName val="Arkusz3"/>
      <sheetName val="Definiowanie nazw"/>
      <sheetName val="Kosztorys wyciecz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C2">
            <v>820</v>
          </cell>
        </row>
        <row r="3">
          <cell r="B3">
            <v>9.5</v>
          </cell>
          <cell r="C3">
            <v>465.5</v>
          </cell>
        </row>
        <row r="4">
          <cell r="B4">
            <v>14</v>
          </cell>
          <cell r="C4">
            <v>686</v>
          </cell>
        </row>
        <row r="5">
          <cell r="B5">
            <v>3.5</v>
          </cell>
          <cell r="C5">
            <v>171.5</v>
          </cell>
        </row>
        <row r="6">
          <cell r="E6">
            <v>2143</v>
          </cell>
        </row>
        <row r="7">
          <cell r="E7">
            <v>49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zoomScaleNormal="100" workbookViewId="0">
      <selection activeCell="G22" sqref="G22"/>
    </sheetView>
  </sheetViews>
  <sheetFormatPr defaultRowHeight="15" x14ac:dyDescent="0.25"/>
  <cols>
    <col min="1" max="1" width="10.85546875" bestFit="1" customWidth="1"/>
    <col min="2" max="2" width="10.7109375" bestFit="1" customWidth="1"/>
    <col min="3" max="3" width="5.5703125" bestFit="1" customWidth="1"/>
    <col min="4" max="4" width="20.28515625" bestFit="1" customWidth="1"/>
    <col min="5" max="5" width="13.85546875" bestFit="1" customWidth="1"/>
    <col min="6" max="6" width="13.140625" bestFit="1" customWidth="1"/>
    <col min="7" max="7" width="9.7109375" bestFit="1" customWidth="1"/>
    <col min="8" max="8" width="24.28515625" bestFit="1" customWidth="1"/>
    <col min="9" max="9" width="18.42578125" bestFit="1" customWidth="1"/>
  </cols>
  <sheetData>
    <row r="1" spans="1:9" ht="30" x14ac:dyDescent="0.25">
      <c r="A1" s="20" t="s">
        <v>0</v>
      </c>
      <c r="B1" s="20" t="s">
        <v>1</v>
      </c>
      <c r="C1" s="20" t="s">
        <v>2</v>
      </c>
      <c r="D1" s="21" t="s">
        <v>9</v>
      </c>
      <c r="E1" s="20" t="s">
        <v>8</v>
      </c>
      <c r="F1" s="20" t="s">
        <v>3</v>
      </c>
      <c r="G1" s="21" t="s">
        <v>4</v>
      </c>
      <c r="H1" s="21" t="s">
        <v>15</v>
      </c>
      <c r="I1" s="21" t="s">
        <v>43</v>
      </c>
    </row>
    <row r="2" spans="1:9" x14ac:dyDescent="0.25">
      <c r="A2" s="22" t="s">
        <v>16</v>
      </c>
      <c r="B2" s="22" t="s">
        <v>5</v>
      </c>
      <c r="C2" s="23">
        <v>23</v>
      </c>
      <c r="D2" s="24" t="s">
        <v>10</v>
      </c>
      <c r="E2" s="24" t="s">
        <v>11</v>
      </c>
      <c r="F2" s="24" t="s">
        <v>12</v>
      </c>
      <c r="G2" s="23">
        <v>3</v>
      </c>
      <c r="H2" s="23">
        <v>5200</v>
      </c>
      <c r="I2" s="23">
        <v>2</v>
      </c>
    </row>
    <row r="3" spans="1:9" x14ac:dyDescent="0.25">
      <c r="A3" s="22" t="s">
        <v>6</v>
      </c>
      <c r="B3" s="22" t="s">
        <v>7</v>
      </c>
      <c r="C3" s="23">
        <v>27</v>
      </c>
      <c r="D3" s="24" t="s">
        <v>14</v>
      </c>
      <c r="E3" s="24" t="s">
        <v>11</v>
      </c>
      <c r="F3" s="24" t="s">
        <v>13</v>
      </c>
      <c r="G3" s="23">
        <v>6</v>
      </c>
      <c r="H3" s="23">
        <v>6500</v>
      </c>
      <c r="I3" s="23"/>
    </row>
    <row r="4" spans="1:9" s="2" customFormat="1" ht="13.5" customHeight="1" x14ac:dyDescent="0.35">
      <c r="A4" s="22" t="s">
        <v>17</v>
      </c>
      <c r="B4" s="22" t="s">
        <v>18</v>
      </c>
      <c r="C4" s="23">
        <v>19</v>
      </c>
      <c r="D4" s="24" t="s">
        <v>10</v>
      </c>
      <c r="E4" s="24" t="s">
        <v>19</v>
      </c>
      <c r="F4" s="24" t="s">
        <v>20</v>
      </c>
      <c r="G4" s="23">
        <v>0</v>
      </c>
      <c r="H4" s="23">
        <v>4500</v>
      </c>
      <c r="I4" s="23">
        <v>0</v>
      </c>
    </row>
    <row r="5" spans="1:9" s="2" customFormat="1" ht="15.75" customHeight="1" x14ac:dyDescent="0.35">
      <c r="A5" s="22" t="s">
        <v>21</v>
      </c>
      <c r="B5" s="22" t="s">
        <v>22</v>
      </c>
      <c r="C5" s="23">
        <v>33</v>
      </c>
      <c r="D5" s="24" t="s">
        <v>23</v>
      </c>
      <c r="E5" s="24" t="s">
        <v>11</v>
      </c>
      <c r="F5" s="24" t="s">
        <v>24</v>
      </c>
      <c r="G5" s="23">
        <v>7</v>
      </c>
      <c r="H5" s="23">
        <v>8400</v>
      </c>
      <c r="I5" s="23">
        <v>3</v>
      </c>
    </row>
    <row r="6" spans="1:9" s="2" customFormat="1" ht="15" customHeight="1" x14ac:dyDescent="0.35">
      <c r="A6" s="22" t="s">
        <v>25</v>
      </c>
      <c r="B6" s="22" t="s">
        <v>26</v>
      </c>
      <c r="C6" s="23">
        <v>46</v>
      </c>
      <c r="D6" s="24" t="s">
        <v>27</v>
      </c>
      <c r="E6" s="24" t="s">
        <v>28</v>
      </c>
      <c r="F6" s="24" t="s">
        <v>29</v>
      </c>
      <c r="G6" s="23">
        <v>18</v>
      </c>
      <c r="H6" s="23">
        <v>4800</v>
      </c>
      <c r="I6" s="23">
        <v>0</v>
      </c>
    </row>
    <row r="7" spans="1:9" s="2" customFormat="1" ht="13.5" customHeight="1" x14ac:dyDescent="0.35">
      <c r="A7" s="22" t="s">
        <v>30</v>
      </c>
      <c r="B7" s="22" t="s">
        <v>31</v>
      </c>
      <c r="C7" s="23">
        <v>44</v>
      </c>
      <c r="D7" s="24" t="s">
        <v>27</v>
      </c>
      <c r="E7" s="24" t="s">
        <v>28</v>
      </c>
      <c r="F7" s="24" t="s">
        <v>29</v>
      </c>
      <c r="G7" s="23">
        <v>17</v>
      </c>
      <c r="H7" s="23">
        <v>4800</v>
      </c>
      <c r="I7" s="23">
        <v>0</v>
      </c>
    </row>
    <row r="8" spans="1:9" s="2" customFormat="1" ht="13.5" customHeight="1" x14ac:dyDescent="0.35">
      <c r="A8" s="22" t="s">
        <v>32</v>
      </c>
      <c r="B8" s="22" t="s">
        <v>33</v>
      </c>
      <c r="C8" s="23">
        <v>25</v>
      </c>
      <c r="D8" s="24" t="s">
        <v>34</v>
      </c>
      <c r="E8" s="24" t="s">
        <v>11</v>
      </c>
      <c r="F8" s="24" t="s">
        <v>35</v>
      </c>
      <c r="G8" s="23">
        <v>5</v>
      </c>
      <c r="H8" s="23">
        <v>6400</v>
      </c>
      <c r="I8" s="23">
        <v>3</v>
      </c>
    </row>
    <row r="9" spans="1:9" s="2" customFormat="1" ht="16.5" customHeight="1" x14ac:dyDescent="0.35">
      <c r="A9" s="22" t="s">
        <v>36</v>
      </c>
      <c r="B9" s="22" t="s">
        <v>37</v>
      </c>
      <c r="C9" s="23">
        <v>23</v>
      </c>
      <c r="D9" s="24" t="s">
        <v>38</v>
      </c>
      <c r="E9" s="24" t="s">
        <v>11</v>
      </c>
      <c r="F9" s="24" t="s">
        <v>39</v>
      </c>
      <c r="G9" s="23">
        <v>3</v>
      </c>
      <c r="H9" s="23">
        <v>7200</v>
      </c>
      <c r="I9" s="23">
        <v>2</v>
      </c>
    </row>
    <row r="10" spans="1:9" s="2" customFormat="1" ht="17.25" customHeight="1" x14ac:dyDescent="0.35">
      <c r="A10" s="22" t="s">
        <v>40</v>
      </c>
      <c r="B10" s="22" t="s">
        <v>41</v>
      </c>
      <c r="C10" s="23">
        <v>24</v>
      </c>
      <c r="D10" s="24" t="s">
        <v>42</v>
      </c>
      <c r="E10" s="24" t="s">
        <v>19</v>
      </c>
      <c r="F10" s="24" t="s">
        <v>39</v>
      </c>
      <c r="G10" s="23">
        <v>2</v>
      </c>
      <c r="H10" s="23">
        <v>6300</v>
      </c>
      <c r="I10" s="23">
        <v>2</v>
      </c>
    </row>
    <row r="11" spans="1:9" s="2" customFormat="1" ht="18" customHeight="1" x14ac:dyDescent="0.35"/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46C39-D47B-4204-8FB8-6867A1FC0323}">
  <dimension ref="A1:E9"/>
  <sheetViews>
    <sheetView zoomScaleNormal="100" workbookViewId="0">
      <selection activeCell="C5" sqref="C5"/>
    </sheetView>
  </sheetViews>
  <sheetFormatPr defaultRowHeight="15" x14ac:dyDescent="0.25"/>
  <cols>
    <col min="1" max="1" width="8.85546875" bestFit="1" customWidth="1"/>
    <col min="2" max="2" width="9.42578125" bestFit="1" customWidth="1"/>
    <col min="3" max="3" width="21" customWidth="1"/>
    <col min="4" max="4" width="8" bestFit="1" customWidth="1"/>
    <col min="5" max="5" width="7.7109375" customWidth="1"/>
  </cols>
  <sheetData>
    <row r="1" spans="1:5" ht="15.75" customHeight="1" x14ac:dyDescent="0.25">
      <c r="A1" s="1" t="s">
        <v>0</v>
      </c>
      <c r="B1" s="1" t="s">
        <v>1</v>
      </c>
      <c r="C1" s="8" t="s">
        <v>66</v>
      </c>
      <c r="D1" s="1" t="s">
        <v>46</v>
      </c>
      <c r="E1" s="1" t="s">
        <v>47</v>
      </c>
    </row>
    <row r="2" spans="1:5" x14ac:dyDescent="0.25">
      <c r="A2" s="5" t="s">
        <v>60</v>
      </c>
      <c r="B2" s="5" t="s">
        <v>61</v>
      </c>
      <c r="C2" s="6">
        <v>9.58</v>
      </c>
      <c r="D2" s="5" t="s">
        <v>53</v>
      </c>
      <c r="E2" s="6">
        <v>2009</v>
      </c>
    </row>
    <row r="3" spans="1:5" x14ac:dyDescent="0.25">
      <c r="A3" s="5" t="s">
        <v>51</v>
      </c>
      <c r="B3" s="5" t="s">
        <v>52</v>
      </c>
      <c r="C3" s="6">
        <v>9.69</v>
      </c>
      <c r="D3" s="5" t="s">
        <v>53</v>
      </c>
      <c r="E3" s="6">
        <v>2012</v>
      </c>
    </row>
    <row r="4" spans="1:5" x14ac:dyDescent="0.25">
      <c r="A4" s="5" t="s">
        <v>56</v>
      </c>
      <c r="B4" s="5" t="s">
        <v>57</v>
      </c>
      <c r="C4" s="6">
        <v>9.7200000000000006</v>
      </c>
      <c r="D4" s="5" t="s">
        <v>53</v>
      </c>
      <c r="E4" s="6">
        <v>2009</v>
      </c>
    </row>
    <row r="5" spans="1:5" x14ac:dyDescent="0.25">
      <c r="A5" s="5" t="s">
        <v>64</v>
      </c>
      <c r="B5" s="5" t="s">
        <v>65</v>
      </c>
      <c r="C5" s="6">
        <v>9.69</v>
      </c>
      <c r="D5" s="5" t="s">
        <v>50</v>
      </c>
      <c r="E5" s="6">
        <v>2008</v>
      </c>
    </row>
    <row r="6" spans="1:5" x14ac:dyDescent="0.25">
      <c r="A6" s="5" t="s">
        <v>58</v>
      </c>
      <c r="B6" s="5" t="s">
        <v>59</v>
      </c>
      <c r="C6" s="6">
        <v>9.74</v>
      </c>
      <c r="D6" s="5" t="s">
        <v>50</v>
      </c>
      <c r="E6" s="6">
        <v>2015</v>
      </c>
    </row>
    <row r="7" spans="1:5" x14ac:dyDescent="0.25">
      <c r="A7" s="5" t="s">
        <v>48</v>
      </c>
      <c r="B7" s="5" t="s">
        <v>49</v>
      </c>
      <c r="C7" s="6">
        <v>9.76</v>
      </c>
      <c r="D7" s="5" t="s">
        <v>50</v>
      </c>
      <c r="E7" s="6">
        <v>2022</v>
      </c>
    </row>
    <row r="8" spans="1:5" x14ac:dyDescent="0.25">
      <c r="A8" s="5" t="s">
        <v>54</v>
      </c>
      <c r="B8" s="5" t="s">
        <v>55</v>
      </c>
      <c r="C8" s="6">
        <v>9.76</v>
      </c>
      <c r="D8" s="5" t="s">
        <v>50</v>
      </c>
      <c r="E8" s="6">
        <v>2019</v>
      </c>
    </row>
    <row r="9" spans="1:5" x14ac:dyDescent="0.25">
      <c r="A9" s="5" t="s">
        <v>62</v>
      </c>
      <c r="B9" s="5" t="s">
        <v>63</v>
      </c>
      <c r="C9" s="6">
        <v>9.76</v>
      </c>
      <c r="D9" s="5" t="s">
        <v>50</v>
      </c>
      <c r="E9" s="6">
        <v>2021</v>
      </c>
    </row>
  </sheetData>
  <sortState xmlns:xlrd2="http://schemas.microsoft.com/office/spreadsheetml/2017/richdata2" ref="A2:E9">
    <sortCondition ref="D2:D9"/>
    <sortCondition ref="C2:C9"/>
  </sortState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521BE-22D7-4932-96DF-085002F7EB20}">
  <dimension ref="A1:J11"/>
  <sheetViews>
    <sheetView zoomScaleNormal="100" workbookViewId="0">
      <selection activeCell="C18" sqref="C18"/>
    </sheetView>
  </sheetViews>
  <sheetFormatPr defaultRowHeight="15" x14ac:dyDescent="0.25"/>
  <cols>
    <col min="1" max="1" width="11" bestFit="1" customWidth="1"/>
    <col min="2" max="2" width="12.5703125" bestFit="1" customWidth="1"/>
    <col min="3" max="3" width="13.28515625" customWidth="1"/>
    <col min="4" max="4" width="10.7109375" bestFit="1" customWidth="1"/>
    <col min="5" max="5" width="13.28515625" bestFit="1" customWidth="1"/>
    <col min="6" max="6" width="13.7109375" bestFit="1" customWidth="1"/>
  </cols>
  <sheetData>
    <row r="1" spans="1:10" x14ac:dyDescent="0.25">
      <c r="A1" s="5" t="s">
        <v>0</v>
      </c>
      <c r="B1" s="5" t="s">
        <v>1</v>
      </c>
      <c r="C1" s="1" t="s">
        <v>67</v>
      </c>
      <c r="D1" s="1" t="s">
        <v>68</v>
      </c>
      <c r="E1" s="1" t="s">
        <v>69</v>
      </c>
      <c r="F1" s="1" t="s">
        <v>70</v>
      </c>
    </row>
    <row r="2" spans="1:10" ht="14.45" customHeight="1" x14ac:dyDescent="0.25">
      <c r="A2" s="5" t="s">
        <v>71</v>
      </c>
      <c r="B2" s="5" t="s">
        <v>72</v>
      </c>
      <c r="C2" s="6">
        <v>78</v>
      </c>
      <c r="D2" s="7">
        <v>1.8</v>
      </c>
      <c r="E2" s="7">
        <f>C2/D2^2</f>
        <v>24.074074074074073</v>
      </c>
      <c r="F2" s="6">
        <v>1996</v>
      </c>
      <c r="J2" s="6"/>
    </row>
    <row r="3" spans="1:10" x14ac:dyDescent="0.25">
      <c r="A3" s="5" t="s">
        <v>73</v>
      </c>
      <c r="B3" s="5" t="s">
        <v>74</v>
      </c>
      <c r="C3" s="6">
        <v>99</v>
      </c>
      <c r="D3" s="7">
        <v>2.04</v>
      </c>
      <c r="E3" s="7">
        <f t="shared" ref="E3:E11" si="0">C3/D3^2</f>
        <v>23.788927335640139</v>
      </c>
      <c r="F3" s="6">
        <v>1994</v>
      </c>
      <c r="J3" s="6"/>
    </row>
    <row r="4" spans="1:10" x14ac:dyDescent="0.25">
      <c r="A4" s="5" t="s">
        <v>75</v>
      </c>
      <c r="B4" s="5" t="s">
        <v>76</v>
      </c>
      <c r="C4" s="6">
        <v>105</v>
      </c>
      <c r="D4" s="7">
        <v>2.0499999999999998</v>
      </c>
      <c r="E4" s="7">
        <f t="shared" si="0"/>
        <v>24.985127900059489</v>
      </c>
      <c r="F4" s="6">
        <v>1988</v>
      </c>
      <c r="J4" s="6"/>
    </row>
    <row r="5" spans="1:10" x14ac:dyDescent="0.25">
      <c r="A5" s="5" t="s">
        <v>77</v>
      </c>
      <c r="B5" s="5" t="s">
        <v>78</v>
      </c>
      <c r="C5" s="6">
        <v>87</v>
      </c>
      <c r="D5">
        <v>2.0099999999999998</v>
      </c>
      <c r="E5" s="7">
        <f t="shared" si="0"/>
        <v>21.53412044256331</v>
      </c>
      <c r="F5" s="6">
        <v>1989</v>
      </c>
      <c r="J5" s="6"/>
    </row>
    <row r="6" spans="1:10" ht="14.45" customHeight="1" x14ac:dyDescent="0.25">
      <c r="A6" s="5" t="s">
        <v>79</v>
      </c>
      <c r="B6" s="5" t="s">
        <v>80</v>
      </c>
      <c r="C6" s="6">
        <v>81</v>
      </c>
      <c r="D6">
        <v>1.87</v>
      </c>
      <c r="E6" s="7">
        <f t="shared" si="0"/>
        <v>23.163373273470786</v>
      </c>
      <c r="F6" s="6">
        <v>1987</v>
      </c>
      <c r="J6" s="6"/>
    </row>
    <row r="7" spans="1:10" x14ac:dyDescent="0.25">
      <c r="A7" s="5" t="s">
        <v>81</v>
      </c>
      <c r="B7" s="5" t="s">
        <v>82</v>
      </c>
      <c r="C7" s="6">
        <v>83</v>
      </c>
      <c r="D7">
        <v>1.98</v>
      </c>
      <c r="E7" s="7">
        <f t="shared" si="0"/>
        <v>21.17130905009693</v>
      </c>
      <c r="F7" s="6">
        <v>1995</v>
      </c>
      <c r="J7" s="6"/>
    </row>
    <row r="8" spans="1:10" x14ac:dyDescent="0.25">
      <c r="A8" s="5" t="s">
        <v>71</v>
      </c>
      <c r="B8" s="5" t="s">
        <v>83</v>
      </c>
      <c r="C8" s="6">
        <v>83</v>
      </c>
      <c r="D8">
        <v>1.99</v>
      </c>
      <c r="E8" s="7">
        <f t="shared" si="0"/>
        <v>20.959066690235094</v>
      </c>
      <c r="F8" s="6">
        <v>1997</v>
      </c>
      <c r="J8" s="6"/>
    </row>
    <row r="9" spans="1:10" ht="14.45" customHeight="1" x14ac:dyDescent="0.25">
      <c r="A9" s="5" t="s">
        <v>84</v>
      </c>
      <c r="B9" s="5" t="s">
        <v>85</v>
      </c>
      <c r="C9" s="6">
        <v>85</v>
      </c>
      <c r="D9">
        <v>1.95</v>
      </c>
      <c r="E9" s="7">
        <f t="shared" si="0"/>
        <v>22.353714661406972</v>
      </c>
      <c r="F9" s="6">
        <v>1996</v>
      </c>
      <c r="J9" s="6"/>
    </row>
    <row r="10" spans="1:10" ht="14.45" customHeight="1" x14ac:dyDescent="0.25">
      <c r="A10" s="5" t="s">
        <v>86</v>
      </c>
      <c r="B10" s="5" t="s">
        <v>87</v>
      </c>
      <c r="C10" s="6">
        <v>72</v>
      </c>
      <c r="D10">
        <v>1.83</v>
      </c>
      <c r="E10" s="7">
        <f t="shared" si="0"/>
        <v>21.49959688255845</v>
      </c>
      <c r="F10" s="6">
        <v>1990</v>
      </c>
      <c r="J10" s="6"/>
    </row>
    <row r="11" spans="1:10" ht="14.45" customHeight="1" x14ac:dyDescent="0.25">
      <c r="A11" s="5" t="s">
        <v>75</v>
      </c>
      <c r="B11" s="5" t="s">
        <v>88</v>
      </c>
      <c r="C11" s="6">
        <v>93</v>
      </c>
      <c r="D11">
        <v>1.93</v>
      </c>
      <c r="E11" s="7">
        <f t="shared" si="0"/>
        <v>24.967113211092915</v>
      </c>
      <c r="F11" s="6">
        <v>1997</v>
      </c>
      <c r="G11" t="s">
        <v>159</v>
      </c>
      <c r="J11" s="6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63229-6844-4420-BB83-22F80216078A}">
  <sheetPr filterMode="1"/>
  <dimension ref="A1:J11"/>
  <sheetViews>
    <sheetView zoomScaleNormal="100" workbookViewId="0">
      <selection activeCell="F1" sqref="F1"/>
    </sheetView>
  </sheetViews>
  <sheetFormatPr defaultRowHeight="15" x14ac:dyDescent="0.25"/>
  <cols>
    <col min="1" max="1" width="11" bestFit="1" customWidth="1"/>
    <col min="2" max="2" width="12.5703125" bestFit="1" customWidth="1"/>
    <col min="3" max="3" width="13.28515625" customWidth="1"/>
    <col min="4" max="4" width="10.7109375" bestFit="1" customWidth="1"/>
    <col min="5" max="5" width="13.28515625" bestFit="1" customWidth="1"/>
    <col min="6" max="6" width="13.7109375" bestFit="1" customWidth="1"/>
  </cols>
  <sheetData>
    <row r="1" spans="1:10" x14ac:dyDescent="0.25">
      <c r="A1" s="5" t="s">
        <v>0</v>
      </c>
      <c r="B1" s="5" t="s">
        <v>1</v>
      </c>
      <c r="C1" s="1" t="s">
        <v>67</v>
      </c>
      <c r="D1" s="1" t="s">
        <v>68</v>
      </c>
      <c r="E1" s="1" t="s">
        <v>69</v>
      </c>
      <c r="F1" s="1" t="s">
        <v>70</v>
      </c>
    </row>
    <row r="2" spans="1:10" ht="14.45" customHeight="1" x14ac:dyDescent="0.25">
      <c r="A2" s="5" t="s">
        <v>71</v>
      </c>
      <c r="B2" s="5" t="s">
        <v>72</v>
      </c>
      <c r="C2" s="6">
        <v>78</v>
      </c>
      <c r="D2" s="7">
        <v>1.8</v>
      </c>
      <c r="E2" s="7">
        <f>C2/D2^2</f>
        <v>24.074074074074073</v>
      </c>
      <c r="F2" s="6">
        <v>1996</v>
      </c>
      <c r="J2" s="6"/>
    </row>
    <row r="3" spans="1:10" hidden="1" x14ac:dyDescent="0.25">
      <c r="A3" s="5" t="s">
        <v>73</v>
      </c>
      <c r="B3" s="5" t="s">
        <v>74</v>
      </c>
      <c r="C3" s="6">
        <v>99</v>
      </c>
      <c r="D3" s="7">
        <v>2.04</v>
      </c>
      <c r="E3" s="7">
        <f t="shared" ref="E3:E11" si="0">C3/D3^2</f>
        <v>23.788927335640139</v>
      </c>
      <c r="F3" s="6">
        <v>1994</v>
      </c>
      <c r="J3" s="6"/>
    </row>
    <row r="4" spans="1:10" hidden="1" x14ac:dyDescent="0.25">
      <c r="A4" s="5" t="s">
        <v>75</v>
      </c>
      <c r="B4" s="5" t="s">
        <v>76</v>
      </c>
      <c r="C4" s="6">
        <v>105</v>
      </c>
      <c r="D4" s="7">
        <v>2.0499999999999998</v>
      </c>
      <c r="E4" s="7">
        <f t="shared" si="0"/>
        <v>24.985127900059489</v>
      </c>
      <c r="F4" s="6">
        <v>1988</v>
      </c>
      <c r="J4" s="6"/>
    </row>
    <row r="5" spans="1:10" hidden="1" x14ac:dyDescent="0.25">
      <c r="A5" s="5" t="s">
        <v>77</v>
      </c>
      <c r="B5" s="5" t="s">
        <v>78</v>
      </c>
      <c r="C5" s="6">
        <v>87</v>
      </c>
      <c r="D5">
        <v>2.0099999999999998</v>
      </c>
      <c r="E5" s="7">
        <f t="shared" si="0"/>
        <v>21.53412044256331</v>
      </c>
      <c r="F5" s="6">
        <v>1989</v>
      </c>
      <c r="J5" s="6"/>
    </row>
    <row r="6" spans="1:10" ht="14.45" hidden="1" customHeight="1" x14ac:dyDescent="0.25">
      <c r="A6" s="5" t="s">
        <v>79</v>
      </c>
      <c r="B6" s="5" t="s">
        <v>80</v>
      </c>
      <c r="C6" s="6">
        <v>81</v>
      </c>
      <c r="D6">
        <v>1.87</v>
      </c>
      <c r="E6" s="7">
        <f t="shared" si="0"/>
        <v>23.163373273470786</v>
      </c>
      <c r="F6" s="6">
        <v>1987</v>
      </c>
      <c r="J6" s="6"/>
    </row>
    <row r="7" spans="1:10" hidden="1" x14ac:dyDescent="0.25">
      <c r="A7" s="5" t="s">
        <v>81</v>
      </c>
      <c r="B7" s="5" t="s">
        <v>82</v>
      </c>
      <c r="C7" s="6">
        <v>83</v>
      </c>
      <c r="D7">
        <v>1.98</v>
      </c>
      <c r="E7" s="7">
        <f t="shared" si="0"/>
        <v>21.17130905009693</v>
      </c>
      <c r="F7" s="6">
        <v>1995</v>
      </c>
      <c r="J7" s="6"/>
    </row>
    <row r="8" spans="1:10" hidden="1" x14ac:dyDescent="0.25">
      <c r="A8" s="5" t="s">
        <v>71</v>
      </c>
      <c r="B8" s="5" t="s">
        <v>83</v>
      </c>
      <c r="C8" s="6">
        <v>83</v>
      </c>
      <c r="D8">
        <v>1.99</v>
      </c>
      <c r="E8" s="7">
        <f t="shared" si="0"/>
        <v>20.959066690235094</v>
      </c>
      <c r="F8" s="6">
        <v>1997</v>
      </c>
      <c r="J8" s="6"/>
    </row>
    <row r="9" spans="1:10" ht="14.45" customHeight="1" x14ac:dyDescent="0.25">
      <c r="A9" s="5" t="s">
        <v>84</v>
      </c>
      <c r="B9" s="5" t="s">
        <v>85</v>
      </c>
      <c r="C9" s="6">
        <v>85</v>
      </c>
      <c r="D9">
        <v>1.95</v>
      </c>
      <c r="E9" s="7">
        <f t="shared" si="0"/>
        <v>22.353714661406972</v>
      </c>
      <c r="F9" s="6">
        <v>1996</v>
      </c>
      <c r="J9" s="6"/>
    </row>
    <row r="10" spans="1:10" ht="14.45" hidden="1" customHeight="1" x14ac:dyDescent="0.25">
      <c r="A10" s="5" t="s">
        <v>86</v>
      </c>
      <c r="B10" s="5" t="s">
        <v>87</v>
      </c>
      <c r="C10" s="6">
        <v>72</v>
      </c>
      <c r="D10">
        <v>1.83</v>
      </c>
      <c r="E10" s="7">
        <f t="shared" si="0"/>
        <v>21.49959688255845</v>
      </c>
      <c r="F10" s="6">
        <v>1990</v>
      </c>
      <c r="J10" s="6"/>
    </row>
    <row r="11" spans="1:10" ht="14.45" hidden="1" customHeight="1" x14ac:dyDescent="0.25">
      <c r="A11" s="5" t="s">
        <v>75</v>
      </c>
      <c r="B11" s="5" t="s">
        <v>88</v>
      </c>
      <c r="C11" s="6">
        <v>93</v>
      </c>
      <c r="D11">
        <v>1.93</v>
      </c>
      <c r="E11" s="7">
        <f t="shared" si="0"/>
        <v>24.967113211092915</v>
      </c>
      <c r="F11" s="6">
        <v>1997</v>
      </c>
      <c r="J11" s="6"/>
    </row>
  </sheetData>
  <autoFilter ref="A1:F11" xr:uid="{A1E63229-6844-4420-BB83-22F80216078A}">
    <filterColumn colId="5">
      <filters>
        <filter val="1996"/>
      </filters>
    </filterColumn>
  </autoFilter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DDE80-25DF-4404-8E78-E06F03B7550F}">
  <dimension ref="A1:J11"/>
  <sheetViews>
    <sheetView zoomScaleNormal="100" workbookViewId="0">
      <selection activeCell="F26" sqref="F26"/>
    </sheetView>
  </sheetViews>
  <sheetFormatPr defaultRowHeight="15" x14ac:dyDescent="0.25"/>
  <cols>
    <col min="1" max="1" width="11" bestFit="1" customWidth="1"/>
    <col min="2" max="2" width="12.5703125" bestFit="1" customWidth="1"/>
    <col min="3" max="3" width="13.28515625" customWidth="1"/>
    <col min="4" max="4" width="10.7109375" bestFit="1" customWidth="1"/>
    <col min="5" max="5" width="13.28515625" bestFit="1" customWidth="1"/>
    <col min="6" max="6" width="13.7109375" bestFit="1" customWidth="1"/>
  </cols>
  <sheetData>
    <row r="1" spans="1:10" x14ac:dyDescent="0.25">
      <c r="A1" s="5" t="s">
        <v>0</v>
      </c>
      <c r="B1" s="5" t="s">
        <v>1</v>
      </c>
      <c r="C1" s="1" t="s">
        <v>67</v>
      </c>
      <c r="D1" s="1" t="s">
        <v>68</v>
      </c>
      <c r="E1" s="1" t="s">
        <v>69</v>
      </c>
      <c r="F1" s="1" t="s">
        <v>70</v>
      </c>
    </row>
    <row r="2" spans="1:10" ht="14.45" customHeight="1" x14ac:dyDescent="0.25">
      <c r="A2" s="5" t="s">
        <v>71</v>
      </c>
      <c r="B2" s="5" t="s">
        <v>72</v>
      </c>
      <c r="C2" s="6">
        <v>78</v>
      </c>
      <c r="D2" s="7">
        <v>1.8</v>
      </c>
      <c r="E2" s="7">
        <f>C2/D2^2</f>
        <v>24.074074074074073</v>
      </c>
      <c r="F2" s="6">
        <v>1996</v>
      </c>
      <c r="J2" s="6"/>
    </row>
    <row r="3" spans="1:10" x14ac:dyDescent="0.25">
      <c r="A3" s="5" t="s">
        <v>73</v>
      </c>
      <c r="B3" s="5" t="s">
        <v>74</v>
      </c>
      <c r="C3" s="6">
        <v>99</v>
      </c>
      <c r="D3" s="7">
        <v>2.04</v>
      </c>
      <c r="E3" s="7">
        <f t="shared" ref="E3:E11" si="0">C3/D3^2</f>
        <v>23.788927335640139</v>
      </c>
      <c r="F3" s="6">
        <v>1994</v>
      </c>
      <c r="J3" s="6"/>
    </row>
    <row r="4" spans="1:10" x14ac:dyDescent="0.25">
      <c r="A4" s="5" t="s">
        <v>75</v>
      </c>
      <c r="B4" s="5" t="s">
        <v>76</v>
      </c>
      <c r="C4" s="6">
        <v>105</v>
      </c>
      <c r="D4" s="7">
        <v>2.0499999999999998</v>
      </c>
      <c r="E4" s="7">
        <f t="shared" si="0"/>
        <v>24.985127900059489</v>
      </c>
      <c r="F4" s="6">
        <v>1988</v>
      </c>
      <c r="J4" s="6"/>
    </row>
    <row r="5" spans="1:10" x14ac:dyDescent="0.25">
      <c r="A5" s="5" t="s">
        <v>77</v>
      </c>
      <c r="B5" s="5" t="s">
        <v>78</v>
      </c>
      <c r="C5" s="6">
        <v>87</v>
      </c>
      <c r="D5">
        <v>2.0099999999999998</v>
      </c>
      <c r="E5" s="7">
        <f t="shared" si="0"/>
        <v>21.53412044256331</v>
      </c>
      <c r="F5" s="6">
        <v>1989</v>
      </c>
      <c r="J5" s="6"/>
    </row>
    <row r="6" spans="1:10" ht="14.45" customHeight="1" x14ac:dyDescent="0.25">
      <c r="A6" s="5" t="s">
        <v>79</v>
      </c>
      <c r="B6" s="5" t="s">
        <v>80</v>
      </c>
      <c r="C6" s="6">
        <v>81</v>
      </c>
      <c r="D6">
        <v>1.87</v>
      </c>
      <c r="E6" s="7">
        <f t="shared" si="0"/>
        <v>23.163373273470786</v>
      </c>
      <c r="F6" s="6">
        <v>1987</v>
      </c>
      <c r="J6" s="6"/>
    </row>
    <row r="7" spans="1:10" x14ac:dyDescent="0.25">
      <c r="A7" s="5" t="s">
        <v>81</v>
      </c>
      <c r="B7" s="5" t="s">
        <v>82</v>
      </c>
      <c r="C7" s="6">
        <v>83</v>
      </c>
      <c r="D7">
        <v>1.98</v>
      </c>
      <c r="E7" s="7">
        <f t="shared" si="0"/>
        <v>21.17130905009693</v>
      </c>
      <c r="F7" s="6">
        <v>1995</v>
      </c>
      <c r="J7" s="6"/>
    </row>
    <row r="8" spans="1:10" x14ac:dyDescent="0.25">
      <c r="A8" s="5" t="s">
        <v>71</v>
      </c>
      <c r="B8" s="5" t="s">
        <v>83</v>
      </c>
      <c r="C8" s="6">
        <v>83</v>
      </c>
      <c r="D8">
        <v>1.99</v>
      </c>
      <c r="E8" s="7">
        <f t="shared" si="0"/>
        <v>20.959066690235094</v>
      </c>
      <c r="F8" s="6">
        <v>1997</v>
      </c>
      <c r="J8" s="6"/>
    </row>
    <row r="9" spans="1:10" ht="14.45" customHeight="1" x14ac:dyDescent="0.25">
      <c r="A9" s="5" t="s">
        <v>84</v>
      </c>
      <c r="B9" s="5" t="s">
        <v>85</v>
      </c>
      <c r="C9" s="6">
        <v>85</v>
      </c>
      <c r="D9">
        <v>1.95</v>
      </c>
      <c r="E9" s="7">
        <f t="shared" si="0"/>
        <v>22.353714661406972</v>
      </c>
      <c r="F9" s="6">
        <v>1996</v>
      </c>
      <c r="J9" s="6"/>
    </row>
    <row r="10" spans="1:10" ht="14.45" customHeight="1" x14ac:dyDescent="0.25">
      <c r="A10" s="5" t="s">
        <v>86</v>
      </c>
      <c r="B10" s="5" t="s">
        <v>87</v>
      </c>
      <c r="C10" s="6">
        <v>72</v>
      </c>
      <c r="D10">
        <v>1.83</v>
      </c>
      <c r="E10" s="7">
        <f t="shared" si="0"/>
        <v>21.49959688255845</v>
      </c>
      <c r="F10" s="6">
        <v>1990</v>
      </c>
      <c r="J10" s="6"/>
    </row>
    <row r="11" spans="1:10" ht="14.45" customHeight="1" x14ac:dyDescent="0.25">
      <c r="A11" s="5" t="s">
        <v>75</v>
      </c>
      <c r="B11" s="5" t="s">
        <v>88</v>
      </c>
      <c r="C11" s="6">
        <v>93</v>
      </c>
      <c r="D11">
        <v>1.93</v>
      </c>
      <c r="E11" s="7">
        <f t="shared" si="0"/>
        <v>24.967113211092915</v>
      </c>
      <c r="F11" s="6">
        <v>1997</v>
      </c>
      <c r="J11" s="6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4F67B-EBBE-48EB-8B3B-091767A87E4E}">
  <sheetPr filterMode="1"/>
  <dimension ref="A1:J11"/>
  <sheetViews>
    <sheetView zoomScaleNormal="100" workbookViewId="0">
      <selection activeCell="D20" sqref="D20"/>
    </sheetView>
  </sheetViews>
  <sheetFormatPr defaultRowHeight="15" x14ac:dyDescent="0.25"/>
  <cols>
    <col min="1" max="1" width="11" bestFit="1" customWidth="1"/>
    <col min="2" max="2" width="12.5703125" bestFit="1" customWidth="1"/>
    <col min="3" max="3" width="13.28515625" customWidth="1"/>
    <col min="4" max="4" width="10.7109375" bestFit="1" customWidth="1"/>
    <col min="5" max="5" width="13.28515625" bestFit="1" customWidth="1"/>
    <col min="6" max="6" width="13.7109375" bestFit="1" customWidth="1"/>
  </cols>
  <sheetData>
    <row r="1" spans="1:10" x14ac:dyDescent="0.25">
      <c r="A1" s="5" t="s">
        <v>0</v>
      </c>
      <c r="B1" s="5" t="s">
        <v>1</v>
      </c>
      <c r="C1" s="1" t="s">
        <v>67</v>
      </c>
      <c r="D1" s="1" t="s">
        <v>68</v>
      </c>
      <c r="E1" s="1" t="s">
        <v>69</v>
      </c>
      <c r="F1" s="1" t="s">
        <v>70</v>
      </c>
    </row>
    <row r="2" spans="1:10" ht="14.45" hidden="1" customHeight="1" x14ac:dyDescent="0.25">
      <c r="A2" s="5" t="s">
        <v>71</v>
      </c>
      <c r="B2" s="5" t="s">
        <v>72</v>
      </c>
      <c r="C2" s="6">
        <v>78</v>
      </c>
      <c r="D2" s="7">
        <v>1.8</v>
      </c>
      <c r="E2" s="7">
        <f>C2/D2^2</f>
        <v>24.074074074074073</v>
      </c>
      <c r="F2" s="6">
        <v>1996</v>
      </c>
      <c r="J2" s="6"/>
    </row>
    <row r="3" spans="1:10" x14ac:dyDescent="0.25">
      <c r="A3" s="5" t="s">
        <v>73</v>
      </c>
      <c r="B3" s="5" t="s">
        <v>74</v>
      </c>
      <c r="C3" s="6">
        <v>99</v>
      </c>
      <c r="D3" s="7">
        <v>2.04</v>
      </c>
      <c r="E3" s="7">
        <f t="shared" ref="E3:E11" si="0">C3/D3^2</f>
        <v>23.788927335640139</v>
      </c>
      <c r="F3" s="6">
        <v>1994</v>
      </c>
      <c r="J3" s="6"/>
    </row>
    <row r="4" spans="1:10" hidden="1" x14ac:dyDescent="0.25">
      <c r="A4" s="5" t="s">
        <v>75</v>
      </c>
      <c r="B4" s="5" t="s">
        <v>76</v>
      </c>
      <c r="C4" s="6">
        <v>105</v>
      </c>
      <c r="D4" s="7">
        <v>2.0499999999999998</v>
      </c>
      <c r="E4" s="7">
        <f t="shared" si="0"/>
        <v>24.985127900059489</v>
      </c>
      <c r="F4" s="6">
        <v>1988</v>
      </c>
      <c r="J4" s="6"/>
    </row>
    <row r="5" spans="1:10" hidden="1" x14ac:dyDescent="0.25">
      <c r="A5" s="5" t="s">
        <v>77</v>
      </c>
      <c r="B5" s="5" t="s">
        <v>78</v>
      </c>
      <c r="C5" s="6">
        <v>87</v>
      </c>
      <c r="D5">
        <v>2.0099999999999998</v>
      </c>
      <c r="E5" s="7">
        <f t="shared" si="0"/>
        <v>21.53412044256331</v>
      </c>
      <c r="F5" s="6">
        <v>1989</v>
      </c>
      <c r="J5" s="6"/>
    </row>
    <row r="6" spans="1:10" ht="14.45" hidden="1" customHeight="1" x14ac:dyDescent="0.25">
      <c r="A6" s="5" t="s">
        <v>79</v>
      </c>
      <c r="B6" s="5" t="s">
        <v>80</v>
      </c>
      <c r="C6" s="6">
        <v>81</v>
      </c>
      <c r="D6">
        <v>1.87</v>
      </c>
      <c r="E6" s="7">
        <f t="shared" si="0"/>
        <v>23.163373273470786</v>
      </c>
      <c r="F6" s="6">
        <v>1987</v>
      </c>
      <c r="J6" s="6"/>
    </row>
    <row r="7" spans="1:10" x14ac:dyDescent="0.25">
      <c r="A7" s="5" t="s">
        <v>81</v>
      </c>
      <c r="B7" s="5" t="s">
        <v>82</v>
      </c>
      <c r="C7" s="6">
        <v>83</v>
      </c>
      <c r="D7">
        <v>1.98</v>
      </c>
      <c r="E7" s="7">
        <f t="shared" si="0"/>
        <v>21.17130905009693</v>
      </c>
      <c r="F7" s="6">
        <v>1995</v>
      </c>
      <c r="J7" s="6"/>
    </row>
    <row r="8" spans="1:10" hidden="1" x14ac:dyDescent="0.25">
      <c r="A8" s="5" t="s">
        <v>71</v>
      </c>
      <c r="B8" s="5" t="s">
        <v>83</v>
      </c>
      <c r="C8" s="6">
        <v>83</v>
      </c>
      <c r="D8">
        <v>1.99</v>
      </c>
      <c r="E8" s="7">
        <f t="shared" si="0"/>
        <v>20.959066690235094</v>
      </c>
      <c r="F8" s="6">
        <v>1997</v>
      </c>
      <c r="J8" s="6"/>
    </row>
    <row r="9" spans="1:10" ht="14.45" hidden="1" customHeight="1" x14ac:dyDescent="0.25">
      <c r="A9" s="5" t="s">
        <v>84</v>
      </c>
      <c r="B9" s="5" t="s">
        <v>85</v>
      </c>
      <c r="C9" s="6">
        <v>85</v>
      </c>
      <c r="D9">
        <v>1.95</v>
      </c>
      <c r="E9" s="7">
        <f t="shared" si="0"/>
        <v>22.353714661406972</v>
      </c>
      <c r="F9" s="6">
        <v>1996</v>
      </c>
      <c r="J9" s="6"/>
    </row>
    <row r="10" spans="1:10" ht="14.45" hidden="1" customHeight="1" x14ac:dyDescent="0.25">
      <c r="A10" s="5" t="s">
        <v>86</v>
      </c>
      <c r="B10" s="5" t="s">
        <v>87</v>
      </c>
      <c r="C10" s="6">
        <v>72</v>
      </c>
      <c r="D10">
        <v>1.83</v>
      </c>
      <c r="E10" s="7">
        <f t="shared" si="0"/>
        <v>21.49959688255845</v>
      </c>
      <c r="F10" s="6">
        <v>1990</v>
      </c>
      <c r="J10" s="6"/>
    </row>
    <row r="11" spans="1:10" ht="14.45" hidden="1" customHeight="1" x14ac:dyDescent="0.25">
      <c r="A11" s="5" t="s">
        <v>75</v>
      </c>
      <c r="B11" s="5" t="s">
        <v>88</v>
      </c>
      <c r="C11" s="6">
        <v>93</v>
      </c>
      <c r="D11">
        <v>1.93</v>
      </c>
      <c r="E11" s="7">
        <f t="shared" si="0"/>
        <v>24.967113211092915</v>
      </c>
      <c r="F11" s="6">
        <v>1997</v>
      </c>
      <c r="J11" s="6"/>
    </row>
  </sheetData>
  <autoFilter ref="A1:F11" xr:uid="{46D4F67B-EBBE-48EB-8B3B-091767A87E4E}">
    <filterColumn colId="3">
      <dynamicFilter type="aboveAverage" val="1.9449999999999998"/>
    </filterColumn>
    <filterColumn colId="5">
      <customFilters and="1">
        <customFilter operator="greaterThanOrEqual" val="1990"/>
        <customFilter operator="lessThanOrEqual" val="1995"/>
      </customFilters>
    </filterColumn>
  </autoFilter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995AB-1AFB-4E06-9318-8900DEDD5E70}">
  <dimension ref="A1:P34"/>
  <sheetViews>
    <sheetView zoomScaleNormal="100" workbookViewId="0">
      <selection activeCell="K17" sqref="K17"/>
    </sheetView>
  </sheetViews>
  <sheetFormatPr defaultRowHeight="15" x14ac:dyDescent="0.25"/>
  <cols>
    <col min="1" max="1" width="11.7109375" bestFit="1" customWidth="1"/>
    <col min="2" max="2" width="10.7109375" customWidth="1"/>
    <col min="3" max="3" width="13.28515625" customWidth="1"/>
    <col min="4" max="4" width="13.7109375" customWidth="1"/>
    <col min="5" max="5" width="10.5703125" customWidth="1"/>
    <col min="6" max="6" width="11.140625" customWidth="1"/>
    <col min="7" max="7" width="10.5703125" customWidth="1"/>
    <col min="8" max="8" width="11.5703125" customWidth="1"/>
    <col min="9" max="9" width="9.5703125" customWidth="1"/>
    <col min="10" max="10" width="12.28515625" bestFit="1" customWidth="1"/>
    <col min="12" max="12" width="11.42578125" customWidth="1"/>
  </cols>
  <sheetData>
    <row r="1" spans="1:16" ht="42.75" customHeight="1" x14ac:dyDescent="0.25">
      <c r="A1" s="26" t="s">
        <v>96</v>
      </c>
      <c r="B1" s="26" t="s">
        <v>111</v>
      </c>
      <c r="C1" s="27" t="s">
        <v>117</v>
      </c>
      <c r="D1" s="27" t="s">
        <v>132</v>
      </c>
      <c r="E1" s="27" t="s">
        <v>131</v>
      </c>
      <c r="F1" s="27" t="s">
        <v>153</v>
      </c>
      <c r="G1" s="27" t="s">
        <v>46</v>
      </c>
      <c r="H1" s="27" t="s">
        <v>150</v>
      </c>
      <c r="I1" s="27" t="s">
        <v>152</v>
      </c>
      <c r="J1" s="19"/>
      <c r="K1" s="19"/>
      <c r="L1" s="19"/>
      <c r="M1" s="19"/>
    </row>
    <row r="2" spans="1:16" x14ac:dyDescent="0.25">
      <c r="A2" s="5" t="s">
        <v>98</v>
      </c>
      <c r="B2" s="5" t="s">
        <v>130</v>
      </c>
      <c r="C2" s="5" t="s">
        <v>110</v>
      </c>
      <c r="D2" s="5" t="s">
        <v>133</v>
      </c>
      <c r="E2" s="6">
        <v>2005</v>
      </c>
      <c r="F2" s="25">
        <v>38634</v>
      </c>
      <c r="G2" s="5" t="s">
        <v>108</v>
      </c>
      <c r="H2" s="6">
        <v>54</v>
      </c>
      <c r="I2">
        <v>8</v>
      </c>
    </row>
    <row r="3" spans="1:16" x14ac:dyDescent="0.25">
      <c r="A3" s="5" t="s">
        <v>98</v>
      </c>
      <c r="B3" s="5" t="s">
        <v>149</v>
      </c>
      <c r="C3" s="5" t="s">
        <v>142</v>
      </c>
      <c r="D3" s="5" t="s">
        <v>133</v>
      </c>
      <c r="E3">
        <v>2009</v>
      </c>
      <c r="F3" s="25">
        <v>40057</v>
      </c>
      <c r="G3" t="s">
        <v>97</v>
      </c>
      <c r="H3" s="6">
        <v>120</v>
      </c>
      <c r="I3">
        <v>7</v>
      </c>
    </row>
    <row r="4" spans="1:16" x14ac:dyDescent="0.25">
      <c r="A4" s="5" t="s">
        <v>98</v>
      </c>
      <c r="B4" s="5" t="s">
        <v>148</v>
      </c>
      <c r="C4" s="5" t="s">
        <v>110</v>
      </c>
      <c r="D4" s="5" t="s">
        <v>136</v>
      </c>
      <c r="E4">
        <v>2002</v>
      </c>
      <c r="F4" s="25">
        <v>37957</v>
      </c>
      <c r="G4" t="s">
        <v>108</v>
      </c>
      <c r="H4" s="6">
        <v>103</v>
      </c>
      <c r="I4">
        <v>7</v>
      </c>
    </row>
    <row r="5" spans="1:16" x14ac:dyDescent="0.25">
      <c r="A5" s="5" t="s">
        <v>98</v>
      </c>
      <c r="B5" s="5" t="s">
        <v>147</v>
      </c>
      <c r="C5" s="5" t="s">
        <v>110</v>
      </c>
      <c r="D5" s="5" t="s">
        <v>133</v>
      </c>
      <c r="E5">
        <v>2009</v>
      </c>
      <c r="F5" s="25">
        <v>40448</v>
      </c>
      <c r="G5" t="s">
        <v>107</v>
      </c>
      <c r="H5" s="6">
        <v>107</v>
      </c>
      <c r="I5">
        <v>12</v>
      </c>
    </row>
    <row r="6" spans="1:16" x14ac:dyDescent="0.25">
      <c r="A6" s="5" t="s">
        <v>101</v>
      </c>
      <c r="B6" s="5" t="s">
        <v>134</v>
      </c>
      <c r="C6" s="5" t="s">
        <v>110</v>
      </c>
      <c r="D6" s="5" t="s">
        <v>133</v>
      </c>
      <c r="E6">
        <v>2009</v>
      </c>
      <c r="F6" s="25">
        <v>40061</v>
      </c>
      <c r="G6" t="s">
        <v>97</v>
      </c>
      <c r="H6" s="6">
        <v>82</v>
      </c>
      <c r="I6">
        <v>9</v>
      </c>
    </row>
    <row r="7" spans="1:16" x14ac:dyDescent="0.25">
      <c r="A7" s="5" t="s">
        <v>101</v>
      </c>
      <c r="B7" s="5" t="s">
        <v>135</v>
      </c>
      <c r="C7" s="5" t="s">
        <v>151</v>
      </c>
      <c r="D7" s="5" t="s">
        <v>133</v>
      </c>
      <c r="E7">
        <v>2010</v>
      </c>
      <c r="F7" s="25">
        <v>40500</v>
      </c>
      <c r="G7" t="s">
        <v>97</v>
      </c>
      <c r="H7" s="6">
        <v>140</v>
      </c>
      <c r="I7">
        <v>11</v>
      </c>
    </row>
    <row r="8" spans="1:16" x14ac:dyDescent="0.25">
      <c r="A8" s="5" t="s">
        <v>101</v>
      </c>
      <c r="B8" s="5" t="s">
        <v>122</v>
      </c>
      <c r="C8" s="5" t="s">
        <v>151</v>
      </c>
      <c r="D8" s="5" t="s">
        <v>136</v>
      </c>
      <c r="E8">
        <v>2017</v>
      </c>
      <c r="F8" s="25">
        <v>43012</v>
      </c>
      <c r="G8" t="s">
        <v>97</v>
      </c>
      <c r="H8" s="6">
        <v>120</v>
      </c>
      <c r="I8">
        <v>9</v>
      </c>
    </row>
    <row r="9" spans="1:16" x14ac:dyDescent="0.25">
      <c r="A9" s="5" t="s">
        <v>101</v>
      </c>
      <c r="B9" s="5" t="s">
        <v>137</v>
      </c>
      <c r="C9" s="5" t="s">
        <v>110</v>
      </c>
      <c r="D9" s="5" t="s">
        <v>133</v>
      </c>
      <c r="E9">
        <v>2016</v>
      </c>
      <c r="F9" s="25">
        <v>42634</v>
      </c>
      <c r="G9" t="s">
        <v>97</v>
      </c>
      <c r="H9" s="6">
        <v>100</v>
      </c>
      <c r="I9">
        <v>7</v>
      </c>
    </row>
    <row r="10" spans="1:16" x14ac:dyDescent="0.25">
      <c r="A10" s="5" t="s">
        <v>101</v>
      </c>
      <c r="B10" s="5" t="s">
        <v>123</v>
      </c>
      <c r="C10" s="5" t="s">
        <v>151</v>
      </c>
      <c r="D10" s="5" t="s">
        <v>136</v>
      </c>
      <c r="E10">
        <v>2011</v>
      </c>
      <c r="F10" s="25">
        <v>40875</v>
      </c>
      <c r="G10" t="s">
        <v>97</v>
      </c>
      <c r="H10" s="6">
        <v>163</v>
      </c>
      <c r="I10">
        <v>7</v>
      </c>
    </row>
    <row r="11" spans="1:16" x14ac:dyDescent="0.25">
      <c r="A11" s="5" t="s">
        <v>99</v>
      </c>
      <c r="B11" s="5" t="s">
        <v>125</v>
      </c>
      <c r="C11" s="5" t="s">
        <v>110</v>
      </c>
      <c r="D11" s="5" t="s">
        <v>133</v>
      </c>
      <c r="E11">
        <v>2010</v>
      </c>
      <c r="F11" s="25">
        <v>40459</v>
      </c>
      <c r="G11" t="s">
        <v>97</v>
      </c>
      <c r="H11" s="6">
        <v>140</v>
      </c>
      <c r="I11">
        <v>6</v>
      </c>
    </row>
    <row r="12" spans="1:16" x14ac:dyDescent="0.25">
      <c r="A12" s="5" t="s">
        <v>99</v>
      </c>
      <c r="B12" s="5" t="s">
        <v>127</v>
      </c>
      <c r="C12" s="5" t="s">
        <v>143</v>
      </c>
      <c r="D12" s="5" t="s">
        <v>133</v>
      </c>
      <c r="E12">
        <v>2012</v>
      </c>
      <c r="F12" s="25">
        <v>41595</v>
      </c>
      <c r="G12" t="s">
        <v>146</v>
      </c>
      <c r="H12" s="6">
        <v>140</v>
      </c>
      <c r="I12">
        <v>8</v>
      </c>
      <c r="N12" s="1"/>
      <c r="O12" s="1"/>
      <c r="P12" s="1"/>
    </row>
    <row r="13" spans="1:16" x14ac:dyDescent="0.25">
      <c r="A13" s="5" t="s">
        <v>99</v>
      </c>
      <c r="B13" s="5" t="s">
        <v>129</v>
      </c>
      <c r="C13" s="5" t="s">
        <v>151</v>
      </c>
      <c r="D13" s="5" t="s">
        <v>136</v>
      </c>
      <c r="E13">
        <v>2014</v>
      </c>
      <c r="F13" s="25">
        <v>42110</v>
      </c>
      <c r="G13" t="s">
        <v>107</v>
      </c>
      <c r="H13" s="6">
        <v>163</v>
      </c>
      <c r="I13">
        <v>12</v>
      </c>
    </row>
    <row r="14" spans="1:16" x14ac:dyDescent="0.25">
      <c r="A14" s="5" t="s">
        <v>99</v>
      </c>
      <c r="B14" s="5" t="s">
        <v>128</v>
      </c>
      <c r="C14" s="5" t="s">
        <v>110</v>
      </c>
      <c r="D14" s="5" t="s">
        <v>133</v>
      </c>
      <c r="E14">
        <v>2018</v>
      </c>
      <c r="F14" s="25">
        <v>45203</v>
      </c>
      <c r="G14" t="s">
        <v>109</v>
      </c>
      <c r="H14" s="6">
        <v>90</v>
      </c>
      <c r="I14">
        <v>11</v>
      </c>
    </row>
    <row r="15" spans="1:16" x14ac:dyDescent="0.25">
      <c r="A15" s="5" t="s">
        <v>100</v>
      </c>
      <c r="B15" s="5" t="s">
        <v>124</v>
      </c>
      <c r="C15" s="5" t="s">
        <v>110</v>
      </c>
      <c r="D15" s="5" t="s">
        <v>133</v>
      </c>
      <c r="E15">
        <v>2009</v>
      </c>
      <c r="F15" s="25">
        <v>40065</v>
      </c>
      <c r="G15" t="s">
        <v>105</v>
      </c>
      <c r="H15" s="6">
        <v>60</v>
      </c>
      <c r="I15">
        <v>6</v>
      </c>
    </row>
    <row r="16" spans="1:16" x14ac:dyDescent="0.25">
      <c r="A16" s="5" t="s">
        <v>100</v>
      </c>
      <c r="B16" s="5" t="s">
        <v>145</v>
      </c>
      <c r="C16" s="5" t="s">
        <v>151</v>
      </c>
      <c r="D16" s="5" t="s">
        <v>136</v>
      </c>
      <c r="E16">
        <v>2016</v>
      </c>
      <c r="F16" s="25">
        <v>42863</v>
      </c>
      <c r="G16" t="s">
        <v>105</v>
      </c>
      <c r="H16" s="6">
        <v>160</v>
      </c>
      <c r="I16">
        <v>6</v>
      </c>
    </row>
    <row r="17" spans="1:9" x14ac:dyDescent="0.25">
      <c r="A17" s="5" t="s">
        <v>100</v>
      </c>
      <c r="B17" s="5" t="s">
        <v>138</v>
      </c>
      <c r="C17" s="5" t="s">
        <v>151</v>
      </c>
      <c r="D17" s="5" t="s">
        <v>133</v>
      </c>
      <c r="E17">
        <v>2015</v>
      </c>
      <c r="F17" s="25">
        <v>42264</v>
      </c>
      <c r="G17" t="s">
        <v>105</v>
      </c>
      <c r="H17" s="6">
        <v>130</v>
      </c>
      <c r="I17">
        <v>7</v>
      </c>
    </row>
    <row r="18" spans="1:9" x14ac:dyDescent="0.25">
      <c r="A18" s="5" t="s">
        <v>100</v>
      </c>
      <c r="B18" s="5" t="s">
        <v>126</v>
      </c>
      <c r="C18" s="5" t="s">
        <v>151</v>
      </c>
      <c r="D18" s="5" t="s">
        <v>133</v>
      </c>
      <c r="E18">
        <v>2014</v>
      </c>
      <c r="F18" s="25">
        <v>41900</v>
      </c>
      <c r="G18" t="s">
        <v>106</v>
      </c>
      <c r="H18" s="6">
        <v>110</v>
      </c>
      <c r="I18">
        <v>7</v>
      </c>
    </row>
    <row r="19" spans="1:9" x14ac:dyDescent="0.25">
      <c r="A19" s="5" t="s">
        <v>103</v>
      </c>
      <c r="B19" s="5" t="s">
        <v>141</v>
      </c>
      <c r="C19" s="5" t="s">
        <v>142</v>
      </c>
      <c r="D19" s="5" t="s">
        <v>133</v>
      </c>
      <c r="E19">
        <v>2013</v>
      </c>
      <c r="F19" s="25">
        <v>41541</v>
      </c>
      <c r="G19" t="s">
        <v>107</v>
      </c>
      <c r="H19" s="6">
        <v>60</v>
      </c>
      <c r="I19">
        <v>6</v>
      </c>
    </row>
    <row r="20" spans="1:9" x14ac:dyDescent="0.25">
      <c r="A20" s="5" t="s">
        <v>103</v>
      </c>
      <c r="B20" s="5" t="s">
        <v>118</v>
      </c>
      <c r="C20" s="5" t="s">
        <v>151</v>
      </c>
      <c r="D20" s="5" t="s">
        <v>133</v>
      </c>
      <c r="E20">
        <v>2017</v>
      </c>
      <c r="F20" s="25">
        <v>43454</v>
      </c>
      <c r="G20" t="s">
        <v>97</v>
      </c>
      <c r="H20" s="6">
        <v>115</v>
      </c>
      <c r="I20">
        <v>8</v>
      </c>
    </row>
    <row r="21" spans="1:9" x14ac:dyDescent="0.25">
      <c r="A21" s="5" t="s">
        <v>103</v>
      </c>
      <c r="B21" s="5" t="s">
        <v>119</v>
      </c>
      <c r="C21" s="5" t="s">
        <v>110</v>
      </c>
      <c r="D21" s="5" t="s">
        <v>133</v>
      </c>
      <c r="E21" s="6">
        <v>2020</v>
      </c>
      <c r="F21" s="25">
        <v>44020</v>
      </c>
      <c r="G21" s="5" t="s">
        <v>146</v>
      </c>
      <c r="H21" s="6">
        <v>115</v>
      </c>
      <c r="I21">
        <v>7</v>
      </c>
    </row>
    <row r="22" spans="1:9" x14ac:dyDescent="0.25">
      <c r="A22" s="5" t="s">
        <v>103</v>
      </c>
      <c r="B22" s="5" t="s">
        <v>139</v>
      </c>
      <c r="C22" s="5" t="s">
        <v>140</v>
      </c>
      <c r="D22" s="5" t="s">
        <v>136</v>
      </c>
      <c r="E22" s="6">
        <v>2022</v>
      </c>
      <c r="F22" s="25">
        <v>44842</v>
      </c>
      <c r="G22" s="5" t="s">
        <v>109</v>
      </c>
      <c r="H22" s="6">
        <v>156</v>
      </c>
      <c r="I22">
        <v>9</v>
      </c>
    </row>
    <row r="23" spans="1:9" x14ac:dyDescent="0.25">
      <c r="A23" s="5" t="s">
        <v>104</v>
      </c>
      <c r="B23" s="5" t="s">
        <v>112</v>
      </c>
      <c r="C23" s="5" t="s">
        <v>140</v>
      </c>
      <c r="D23" s="5" t="s">
        <v>136</v>
      </c>
      <c r="E23" s="6">
        <v>2021</v>
      </c>
      <c r="F23" s="25">
        <v>44457</v>
      </c>
      <c r="G23" s="5" t="s">
        <v>97</v>
      </c>
      <c r="H23" s="6">
        <v>122</v>
      </c>
      <c r="I23">
        <v>8</v>
      </c>
    </row>
    <row r="24" spans="1:9" x14ac:dyDescent="0.25">
      <c r="A24" s="5" t="s">
        <v>104</v>
      </c>
      <c r="B24" s="5" t="s">
        <v>113</v>
      </c>
      <c r="C24" s="5" t="s">
        <v>110</v>
      </c>
      <c r="D24" s="5" t="s">
        <v>133</v>
      </c>
      <c r="E24" s="6">
        <v>2017</v>
      </c>
      <c r="F24" s="25">
        <v>43032</v>
      </c>
      <c r="G24" s="5" t="s">
        <v>105</v>
      </c>
      <c r="H24" s="6">
        <v>69</v>
      </c>
      <c r="I24">
        <v>11</v>
      </c>
    </row>
    <row r="25" spans="1:9" x14ac:dyDescent="0.25">
      <c r="A25" s="5" t="s">
        <v>104</v>
      </c>
      <c r="B25" s="5" t="s">
        <v>114</v>
      </c>
      <c r="C25" s="5" t="s">
        <v>110</v>
      </c>
      <c r="D25" s="5" t="s">
        <v>133</v>
      </c>
      <c r="E25" s="6">
        <v>2011</v>
      </c>
      <c r="F25" s="25">
        <v>40661</v>
      </c>
      <c r="G25" s="5" t="s">
        <v>106</v>
      </c>
      <c r="H25" s="6">
        <v>69</v>
      </c>
      <c r="I25">
        <v>12</v>
      </c>
    </row>
    <row r="26" spans="1:9" x14ac:dyDescent="0.25">
      <c r="A26" s="5" t="s">
        <v>104</v>
      </c>
      <c r="B26" s="5" t="s">
        <v>115</v>
      </c>
      <c r="C26" s="5" t="s">
        <v>110</v>
      </c>
      <c r="D26" s="5" t="s">
        <v>136</v>
      </c>
      <c r="E26" s="6">
        <v>2019</v>
      </c>
      <c r="F26" s="25">
        <v>43767</v>
      </c>
      <c r="G26" s="5" t="s">
        <v>107</v>
      </c>
      <c r="H26" s="6">
        <v>177</v>
      </c>
      <c r="I26">
        <v>7</v>
      </c>
    </row>
    <row r="27" spans="1:9" x14ac:dyDescent="0.25">
      <c r="A27" s="5" t="s">
        <v>104</v>
      </c>
      <c r="B27" s="5" t="s">
        <v>116</v>
      </c>
      <c r="C27" s="5" t="s">
        <v>151</v>
      </c>
      <c r="D27" s="5" t="s">
        <v>133</v>
      </c>
      <c r="E27" s="6">
        <v>2016</v>
      </c>
      <c r="F27" s="25">
        <v>42706</v>
      </c>
      <c r="G27" s="5" t="s">
        <v>108</v>
      </c>
      <c r="H27" s="6">
        <v>143</v>
      </c>
      <c r="I27">
        <v>9</v>
      </c>
    </row>
    <row r="28" spans="1:9" x14ac:dyDescent="0.25">
      <c r="A28" s="5" t="s">
        <v>102</v>
      </c>
      <c r="B28" s="5" t="s">
        <v>120</v>
      </c>
      <c r="C28" s="5" t="s">
        <v>151</v>
      </c>
      <c r="D28" s="5" t="s">
        <v>133</v>
      </c>
      <c r="E28" s="6">
        <v>2017</v>
      </c>
      <c r="F28" s="25">
        <v>43056</v>
      </c>
      <c r="G28" s="5" t="s">
        <v>97</v>
      </c>
      <c r="H28" s="6">
        <v>150</v>
      </c>
      <c r="I28">
        <v>12</v>
      </c>
    </row>
    <row r="29" spans="1:9" x14ac:dyDescent="0.25">
      <c r="A29" s="5" t="s">
        <v>102</v>
      </c>
      <c r="B29" s="5" t="s">
        <v>144</v>
      </c>
      <c r="C29" s="5" t="s">
        <v>110</v>
      </c>
      <c r="D29" s="5" t="s">
        <v>136</v>
      </c>
      <c r="E29" s="6">
        <v>2018</v>
      </c>
      <c r="F29" s="25">
        <v>43359</v>
      </c>
      <c r="G29" s="5" t="s">
        <v>97</v>
      </c>
      <c r="H29" s="6">
        <v>150</v>
      </c>
      <c r="I29">
        <v>11</v>
      </c>
    </row>
    <row r="30" spans="1:9" x14ac:dyDescent="0.25">
      <c r="A30" s="5" t="s">
        <v>102</v>
      </c>
      <c r="B30" s="5" t="s">
        <v>121</v>
      </c>
      <c r="C30" s="5" t="s">
        <v>151</v>
      </c>
      <c r="D30" s="5" t="s">
        <v>133</v>
      </c>
      <c r="E30" s="6">
        <v>2008</v>
      </c>
      <c r="F30" s="25">
        <v>40141</v>
      </c>
      <c r="G30" s="5" t="s">
        <v>105</v>
      </c>
      <c r="H30" s="6">
        <v>105</v>
      </c>
      <c r="I30">
        <v>6</v>
      </c>
    </row>
    <row r="31" spans="1:9" x14ac:dyDescent="0.25">
      <c r="A31" s="5"/>
      <c r="B31" s="5"/>
      <c r="C31" s="1"/>
      <c r="D31" s="1"/>
      <c r="E31" s="1"/>
      <c r="F31" s="1"/>
      <c r="G31" s="5"/>
      <c r="H31" s="1"/>
    </row>
    <row r="32" spans="1:9" x14ac:dyDescent="0.25">
      <c r="A32" s="5"/>
      <c r="B32" s="5"/>
      <c r="C32" s="1"/>
      <c r="D32" s="1"/>
      <c r="E32" s="1"/>
      <c r="F32" s="1"/>
      <c r="G32" s="5"/>
      <c r="H32" s="1"/>
    </row>
    <row r="33" spans="1:8" x14ac:dyDescent="0.25">
      <c r="A33" s="5"/>
      <c r="B33" s="5"/>
      <c r="C33" s="1"/>
      <c r="D33" s="1"/>
      <c r="E33" s="1"/>
      <c r="F33" s="1"/>
      <c r="G33" s="5"/>
      <c r="H33" s="1"/>
    </row>
    <row r="34" spans="1:8" x14ac:dyDescent="0.25">
      <c r="A34" s="5"/>
      <c r="B34" s="5"/>
      <c r="C34" s="1"/>
      <c r="D34" s="1"/>
      <c r="E34" s="1"/>
      <c r="F34" s="1"/>
      <c r="G34" s="5"/>
      <c r="H34" s="1"/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CB56A-C31F-4DF9-A7F6-FD1EC41C6FFD}">
  <sheetPr filterMode="1"/>
  <dimension ref="A1:P40"/>
  <sheetViews>
    <sheetView tabSelected="1" zoomScaleNormal="100" workbookViewId="0">
      <selection activeCell="J44" sqref="J44"/>
    </sheetView>
  </sheetViews>
  <sheetFormatPr defaultRowHeight="15" x14ac:dyDescent="0.25"/>
  <cols>
    <col min="1" max="1" width="11.7109375" bestFit="1" customWidth="1"/>
    <col min="2" max="2" width="10.7109375" customWidth="1"/>
    <col min="3" max="3" width="13.28515625" customWidth="1"/>
    <col min="4" max="4" width="13.7109375" customWidth="1"/>
    <col min="5" max="5" width="10.5703125" customWidth="1"/>
    <col min="6" max="6" width="11.140625" customWidth="1"/>
    <col min="7" max="7" width="10.5703125" customWidth="1"/>
    <col min="8" max="8" width="11.5703125" customWidth="1"/>
    <col min="9" max="9" width="9.5703125" customWidth="1"/>
    <col min="10" max="10" width="12.28515625" bestFit="1" customWidth="1"/>
    <col min="12" max="12" width="11.42578125" customWidth="1"/>
  </cols>
  <sheetData>
    <row r="1" spans="1:13" ht="30" x14ac:dyDescent="0.25">
      <c r="D1" s="27" t="s">
        <v>46</v>
      </c>
      <c r="E1" s="27" t="s">
        <v>131</v>
      </c>
      <c r="F1" s="27" t="s">
        <v>131</v>
      </c>
    </row>
    <row r="2" spans="1:13" x14ac:dyDescent="0.25">
      <c r="D2" t="s">
        <v>155</v>
      </c>
      <c r="E2" t="s">
        <v>156</v>
      </c>
    </row>
    <row r="3" spans="1:13" x14ac:dyDescent="0.25">
      <c r="D3" t="s">
        <v>97</v>
      </c>
      <c r="E3">
        <v>2010</v>
      </c>
    </row>
    <row r="4" spans="1:13" x14ac:dyDescent="0.25">
      <c r="D4" t="s">
        <v>154</v>
      </c>
      <c r="E4" t="s">
        <v>158</v>
      </c>
      <c r="F4" t="s">
        <v>157</v>
      </c>
    </row>
    <row r="7" spans="1:13" ht="42.75" customHeight="1" x14ac:dyDescent="0.25">
      <c r="A7" s="26" t="s">
        <v>96</v>
      </c>
      <c r="B7" s="26" t="s">
        <v>111</v>
      </c>
      <c r="C7" s="27" t="s">
        <v>117</v>
      </c>
      <c r="D7" s="27" t="s">
        <v>132</v>
      </c>
      <c r="E7" s="27" t="s">
        <v>131</v>
      </c>
      <c r="F7" s="27" t="s">
        <v>153</v>
      </c>
      <c r="G7" s="27" t="s">
        <v>46</v>
      </c>
      <c r="H7" s="27" t="s">
        <v>150</v>
      </c>
      <c r="I7" s="27" t="s">
        <v>152</v>
      </c>
      <c r="J7" s="19"/>
      <c r="K7" s="19"/>
      <c r="L7" s="19"/>
      <c r="M7" s="19"/>
    </row>
    <row r="8" spans="1:13" x14ac:dyDescent="0.25">
      <c r="A8" s="5" t="s">
        <v>100</v>
      </c>
      <c r="B8" s="5" t="s">
        <v>145</v>
      </c>
      <c r="C8" s="5" t="s">
        <v>151</v>
      </c>
      <c r="D8" s="5" t="s">
        <v>136</v>
      </c>
      <c r="E8">
        <v>2016</v>
      </c>
      <c r="F8" s="25">
        <v>42863</v>
      </c>
      <c r="G8" t="s">
        <v>105</v>
      </c>
      <c r="H8" s="6">
        <v>160</v>
      </c>
      <c r="I8">
        <v>6</v>
      </c>
    </row>
    <row r="9" spans="1:13" hidden="1" x14ac:dyDescent="0.25">
      <c r="A9" s="5" t="s">
        <v>98</v>
      </c>
      <c r="B9" s="5" t="s">
        <v>149</v>
      </c>
      <c r="C9" s="5" t="s">
        <v>142</v>
      </c>
      <c r="D9" s="5" t="s">
        <v>133</v>
      </c>
      <c r="E9">
        <v>2009</v>
      </c>
      <c r="F9" s="25">
        <v>40057</v>
      </c>
      <c r="G9" t="s">
        <v>97</v>
      </c>
      <c r="H9" s="6">
        <v>120</v>
      </c>
      <c r="I9">
        <v>7</v>
      </c>
    </row>
    <row r="10" spans="1:13" hidden="1" x14ac:dyDescent="0.25">
      <c r="A10" s="5" t="s">
        <v>98</v>
      </c>
      <c r="B10" s="5" t="s">
        <v>148</v>
      </c>
      <c r="C10" s="5" t="s">
        <v>110</v>
      </c>
      <c r="D10" s="5" t="s">
        <v>136</v>
      </c>
      <c r="E10">
        <v>2002</v>
      </c>
      <c r="F10" s="25">
        <v>37957</v>
      </c>
      <c r="G10" t="s">
        <v>108</v>
      </c>
      <c r="H10" s="6">
        <v>103</v>
      </c>
      <c r="I10">
        <v>7</v>
      </c>
    </row>
    <row r="11" spans="1:13" hidden="1" x14ac:dyDescent="0.25">
      <c r="A11" s="5" t="s">
        <v>98</v>
      </c>
      <c r="B11" s="5" t="s">
        <v>147</v>
      </c>
      <c r="C11" s="5" t="s">
        <v>110</v>
      </c>
      <c r="D11" s="5" t="s">
        <v>133</v>
      </c>
      <c r="E11">
        <v>2009</v>
      </c>
      <c r="F11" s="25">
        <v>40448</v>
      </c>
      <c r="G11" t="s">
        <v>107</v>
      </c>
      <c r="H11" s="6">
        <v>107</v>
      </c>
      <c r="I11">
        <v>12</v>
      </c>
    </row>
    <row r="12" spans="1:13" hidden="1" x14ac:dyDescent="0.25">
      <c r="A12" s="5" t="s">
        <v>101</v>
      </c>
      <c r="B12" s="5" t="s">
        <v>134</v>
      </c>
      <c r="C12" s="5" t="s">
        <v>110</v>
      </c>
      <c r="D12" s="5" t="s">
        <v>133</v>
      </c>
      <c r="E12">
        <v>2009</v>
      </c>
      <c r="F12" s="25">
        <v>40061</v>
      </c>
      <c r="G12" t="s">
        <v>97</v>
      </c>
      <c r="H12" s="6">
        <v>82</v>
      </c>
      <c r="I12">
        <v>9</v>
      </c>
    </row>
    <row r="13" spans="1:13" x14ac:dyDescent="0.25">
      <c r="A13" s="5" t="s">
        <v>104</v>
      </c>
      <c r="B13" s="5" t="s">
        <v>113</v>
      </c>
      <c r="C13" s="5" t="s">
        <v>110</v>
      </c>
      <c r="D13" s="5" t="s">
        <v>133</v>
      </c>
      <c r="E13" s="6">
        <v>2017</v>
      </c>
      <c r="F13" s="25">
        <v>43032</v>
      </c>
      <c r="G13" s="5" t="s">
        <v>105</v>
      </c>
      <c r="H13" s="6">
        <v>69</v>
      </c>
      <c r="I13">
        <v>11</v>
      </c>
    </row>
    <row r="14" spans="1:13" hidden="1" x14ac:dyDescent="0.25">
      <c r="A14" s="5" t="s">
        <v>101</v>
      </c>
      <c r="B14" s="5" t="s">
        <v>122</v>
      </c>
      <c r="C14" s="5" t="s">
        <v>151</v>
      </c>
      <c r="D14" s="5" t="s">
        <v>136</v>
      </c>
      <c r="E14">
        <v>2017</v>
      </c>
      <c r="F14" s="25">
        <v>43012</v>
      </c>
      <c r="G14" t="s">
        <v>97</v>
      </c>
      <c r="H14" s="6">
        <v>120</v>
      </c>
      <c r="I14">
        <v>9</v>
      </c>
    </row>
    <row r="15" spans="1:13" hidden="1" x14ac:dyDescent="0.25">
      <c r="A15" s="5" t="s">
        <v>101</v>
      </c>
      <c r="B15" s="5" t="s">
        <v>137</v>
      </c>
      <c r="C15" s="5" t="s">
        <v>110</v>
      </c>
      <c r="D15" s="5" t="s">
        <v>133</v>
      </c>
      <c r="E15">
        <v>2016</v>
      </c>
      <c r="F15" s="25">
        <v>42634</v>
      </c>
      <c r="G15" t="s">
        <v>97</v>
      </c>
      <c r="H15" s="6">
        <v>100</v>
      </c>
      <c r="I15">
        <v>7</v>
      </c>
    </row>
    <row r="16" spans="1:13" hidden="1" x14ac:dyDescent="0.25">
      <c r="A16" s="5" t="s">
        <v>101</v>
      </c>
      <c r="B16" s="5" t="s">
        <v>123</v>
      </c>
      <c r="C16" s="5" t="s">
        <v>151</v>
      </c>
      <c r="D16" s="5" t="s">
        <v>136</v>
      </c>
      <c r="E16">
        <v>2011</v>
      </c>
      <c r="F16" s="25">
        <v>40875</v>
      </c>
      <c r="G16" t="s">
        <v>97</v>
      </c>
      <c r="H16" s="6">
        <v>163</v>
      </c>
      <c r="I16">
        <v>7</v>
      </c>
    </row>
    <row r="17" spans="1:16" x14ac:dyDescent="0.25">
      <c r="A17" s="5" t="s">
        <v>101</v>
      </c>
      <c r="B17" s="5" t="s">
        <v>135</v>
      </c>
      <c r="C17" s="5" t="s">
        <v>151</v>
      </c>
      <c r="D17" s="5" t="s">
        <v>133</v>
      </c>
      <c r="E17">
        <v>2010</v>
      </c>
      <c r="F17" s="25">
        <v>40500</v>
      </c>
      <c r="G17" t="s">
        <v>97</v>
      </c>
      <c r="H17" s="6">
        <v>140</v>
      </c>
      <c r="I17">
        <v>11</v>
      </c>
    </row>
    <row r="18" spans="1:16" hidden="1" x14ac:dyDescent="0.25">
      <c r="A18" s="5" t="s">
        <v>99</v>
      </c>
      <c r="B18" s="5" t="s">
        <v>127</v>
      </c>
      <c r="C18" s="5" t="s">
        <v>143</v>
      </c>
      <c r="D18" s="5" t="s">
        <v>133</v>
      </c>
      <c r="E18">
        <v>2012</v>
      </c>
      <c r="F18" s="25">
        <v>41595</v>
      </c>
      <c r="G18" t="s">
        <v>146</v>
      </c>
      <c r="H18" s="6">
        <v>140</v>
      </c>
      <c r="I18">
        <v>8</v>
      </c>
      <c r="N18" s="1"/>
      <c r="O18" s="1"/>
      <c r="P18" s="1"/>
    </row>
    <row r="19" spans="1:16" hidden="1" x14ac:dyDescent="0.25">
      <c r="A19" s="5" t="s">
        <v>99</v>
      </c>
      <c r="B19" s="5" t="s">
        <v>129</v>
      </c>
      <c r="C19" s="5" t="s">
        <v>151</v>
      </c>
      <c r="D19" s="5" t="s">
        <v>136</v>
      </c>
      <c r="E19">
        <v>2014</v>
      </c>
      <c r="F19" s="25">
        <v>42110</v>
      </c>
      <c r="G19" t="s">
        <v>107</v>
      </c>
      <c r="H19" s="6">
        <v>163</v>
      </c>
      <c r="I19">
        <v>12</v>
      </c>
    </row>
    <row r="20" spans="1:16" hidden="1" x14ac:dyDescent="0.25">
      <c r="A20" s="5" t="s">
        <v>99</v>
      </c>
      <c r="B20" s="5" t="s">
        <v>128</v>
      </c>
      <c r="C20" s="5" t="s">
        <v>110</v>
      </c>
      <c r="D20" s="5" t="s">
        <v>133</v>
      </c>
      <c r="E20">
        <v>2018</v>
      </c>
      <c r="F20" s="25">
        <v>45203</v>
      </c>
      <c r="G20" t="s">
        <v>109</v>
      </c>
      <c r="H20" s="6">
        <v>90</v>
      </c>
      <c r="I20">
        <v>11</v>
      </c>
    </row>
    <row r="21" spans="1:16" hidden="1" x14ac:dyDescent="0.25">
      <c r="A21" s="5" t="s">
        <v>100</v>
      </c>
      <c r="B21" s="5" t="s">
        <v>124</v>
      </c>
      <c r="C21" s="5" t="s">
        <v>110</v>
      </c>
      <c r="D21" s="5" t="s">
        <v>133</v>
      </c>
      <c r="E21">
        <v>2009</v>
      </c>
      <c r="F21" s="25">
        <v>40065</v>
      </c>
      <c r="G21" t="s">
        <v>105</v>
      </c>
      <c r="H21" s="6">
        <v>60</v>
      </c>
      <c r="I21">
        <v>6</v>
      </c>
    </row>
    <row r="22" spans="1:16" x14ac:dyDescent="0.25">
      <c r="A22" s="5" t="s">
        <v>99</v>
      </c>
      <c r="B22" s="5" t="s">
        <v>125</v>
      </c>
      <c r="C22" s="5" t="s">
        <v>110</v>
      </c>
      <c r="D22" s="5" t="s">
        <v>133</v>
      </c>
      <c r="E22">
        <v>2010</v>
      </c>
      <c r="F22" s="25">
        <v>40459</v>
      </c>
      <c r="G22" t="s">
        <v>97</v>
      </c>
      <c r="H22" s="6">
        <v>140</v>
      </c>
      <c r="I22">
        <v>6</v>
      </c>
    </row>
    <row r="23" spans="1:16" hidden="1" x14ac:dyDescent="0.25">
      <c r="A23" s="5" t="s">
        <v>100</v>
      </c>
      <c r="B23" s="5" t="s">
        <v>138</v>
      </c>
      <c r="C23" s="5" t="s">
        <v>151</v>
      </c>
      <c r="D23" s="5" t="s">
        <v>133</v>
      </c>
      <c r="E23">
        <v>2015</v>
      </c>
      <c r="F23" s="25">
        <v>42264</v>
      </c>
      <c r="G23" t="s">
        <v>105</v>
      </c>
      <c r="H23" s="6">
        <v>130</v>
      </c>
      <c r="I23">
        <v>7</v>
      </c>
    </row>
    <row r="24" spans="1:16" hidden="1" x14ac:dyDescent="0.25">
      <c r="A24" s="5" t="s">
        <v>100</v>
      </c>
      <c r="B24" s="5" t="s">
        <v>126</v>
      </c>
      <c r="C24" s="5" t="s">
        <v>151</v>
      </c>
      <c r="D24" s="5" t="s">
        <v>133</v>
      </c>
      <c r="E24">
        <v>2014</v>
      </c>
      <c r="F24" s="25">
        <v>41900</v>
      </c>
      <c r="G24" t="s">
        <v>106</v>
      </c>
      <c r="H24" s="6">
        <v>110</v>
      </c>
      <c r="I24">
        <v>7</v>
      </c>
    </row>
    <row r="25" spans="1:16" hidden="1" x14ac:dyDescent="0.25">
      <c r="A25" s="5" t="s">
        <v>103</v>
      </c>
      <c r="B25" s="5" t="s">
        <v>141</v>
      </c>
      <c r="C25" s="5" t="s">
        <v>142</v>
      </c>
      <c r="D25" s="5" t="s">
        <v>133</v>
      </c>
      <c r="E25">
        <v>2013</v>
      </c>
      <c r="F25" s="25">
        <v>41541</v>
      </c>
      <c r="G25" t="s">
        <v>107</v>
      </c>
      <c r="H25" s="6">
        <v>60</v>
      </c>
      <c r="I25">
        <v>6</v>
      </c>
    </row>
    <row r="26" spans="1:16" hidden="1" x14ac:dyDescent="0.25">
      <c r="A26" s="5" t="s">
        <v>103</v>
      </c>
      <c r="B26" s="5" t="s">
        <v>118</v>
      </c>
      <c r="C26" s="5" t="s">
        <v>151</v>
      </c>
      <c r="D26" s="5" t="s">
        <v>133</v>
      </c>
      <c r="E26">
        <v>2017</v>
      </c>
      <c r="F26" s="25">
        <v>43454</v>
      </c>
      <c r="G26" t="s">
        <v>97</v>
      </c>
      <c r="H26" s="6">
        <v>115</v>
      </c>
      <c r="I26">
        <v>8</v>
      </c>
    </row>
    <row r="27" spans="1:16" hidden="1" x14ac:dyDescent="0.25">
      <c r="A27" s="5" t="s">
        <v>103</v>
      </c>
      <c r="B27" s="5" t="s">
        <v>119</v>
      </c>
      <c r="C27" s="5" t="s">
        <v>110</v>
      </c>
      <c r="D27" s="5" t="s">
        <v>133</v>
      </c>
      <c r="E27" s="6">
        <v>2020</v>
      </c>
      <c r="F27" s="25">
        <v>44020</v>
      </c>
      <c r="G27" s="5" t="s">
        <v>146</v>
      </c>
      <c r="H27" s="6">
        <v>115</v>
      </c>
      <c r="I27">
        <v>7</v>
      </c>
    </row>
    <row r="28" spans="1:16" hidden="1" x14ac:dyDescent="0.25">
      <c r="A28" s="5" t="s">
        <v>103</v>
      </c>
      <c r="B28" s="5" t="s">
        <v>139</v>
      </c>
      <c r="C28" s="5" t="s">
        <v>140</v>
      </c>
      <c r="D28" s="5" t="s">
        <v>136</v>
      </c>
      <c r="E28" s="6">
        <v>2022</v>
      </c>
      <c r="F28" s="25">
        <v>44842</v>
      </c>
      <c r="G28" s="5" t="s">
        <v>109</v>
      </c>
      <c r="H28" s="6">
        <v>156</v>
      </c>
      <c r="I28">
        <v>9</v>
      </c>
    </row>
    <row r="29" spans="1:16" hidden="1" x14ac:dyDescent="0.25">
      <c r="A29" s="5" t="s">
        <v>104</v>
      </c>
      <c r="B29" s="5" t="s">
        <v>112</v>
      </c>
      <c r="C29" s="5" t="s">
        <v>140</v>
      </c>
      <c r="D29" s="5" t="s">
        <v>136</v>
      </c>
      <c r="E29" s="6">
        <v>2021</v>
      </c>
      <c r="F29" s="25">
        <v>44457</v>
      </c>
      <c r="G29" s="5" t="s">
        <v>97</v>
      </c>
      <c r="H29" s="6">
        <v>122</v>
      </c>
      <c r="I29">
        <v>8</v>
      </c>
    </row>
    <row r="30" spans="1:16" x14ac:dyDescent="0.25">
      <c r="A30" s="5" t="s">
        <v>98</v>
      </c>
      <c r="B30" s="5" t="s">
        <v>130</v>
      </c>
      <c r="C30" s="5" t="s">
        <v>110</v>
      </c>
      <c r="D30" s="5" t="s">
        <v>133</v>
      </c>
      <c r="E30" s="6">
        <v>2005</v>
      </c>
      <c r="F30" s="25">
        <v>38634</v>
      </c>
      <c r="G30" s="5" t="s">
        <v>108</v>
      </c>
      <c r="H30" s="6">
        <v>54</v>
      </c>
      <c r="I30">
        <v>8</v>
      </c>
    </row>
    <row r="31" spans="1:16" hidden="1" x14ac:dyDescent="0.25">
      <c r="A31" s="5" t="s">
        <v>104</v>
      </c>
      <c r="B31" s="5" t="s">
        <v>114</v>
      </c>
      <c r="C31" s="5" t="s">
        <v>110</v>
      </c>
      <c r="D31" s="5" t="s">
        <v>133</v>
      </c>
      <c r="E31" s="6">
        <v>2011</v>
      </c>
      <c r="F31" s="25">
        <v>40661</v>
      </c>
      <c r="G31" s="5" t="s">
        <v>106</v>
      </c>
      <c r="H31" s="6">
        <v>69</v>
      </c>
      <c r="I31">
        <v>12</v>
      </c>
    </row>
    <row r="32" spans="1:16" hidden="1" x14ac:dyDescent="0.25">
      <c r="A32" s="5" t="s">
        <v>104</v>
      </c>
      <c r="B32" s="5" t="s">
        <v>115</v>
      </c>
      <c r="C32" s="5" t="s">
        <v>110</v>
      </c>
      <c r="D32" s="5" t="s">
        <v>136</v>
      </c>
      <c r="E32" s="6">
        <v>2019</v>
      </c>
      <c r="F32" s="25">
        <v>43767</v>
      </c>
      <c r="G32" s="5" t="s">
        <v>107</v>
      </c>
      <c r="H32" s="6">
        <v>177</v>
      </c>
      <c r="I32">
        <v>7</v>
      </c>
    </row>
    <row r="33" spans="1:9" x14ac:dyDescent="0.25">
      <c r="A33" s="5" t="s">
        <v>104</v>
      </c>
      <c r="B33" s="5" t="s">
        <v>116</v>
      </c>
      <c r="C33" s="5" t="s">
        <v>151</v>
      </c>
      <c r="D33" s="5" t="s">
        <v>133</v>
      </c>
      <c r="E33" s="6">
        <v>2016</v>
      </c>
      <c r="F33" s="25">
        <v>42706</v>
      </c>
      <c r="G33" s="5" t="s">
        <v>108</v>
      </c>
      <c r="H33" s="6">
        <v>143</v>
      </c>
      <c r="I33">
        <v>9</v>
      </c>
    </row>
    <row r="34" spans="1:9" hidden="1" x14ac:dyDescent="0.25">
      <c r="A34" s="5" t="s">
        <v>102</v>
      </c>
      <c r="B34" s="5" t="s">
        <v>120</v>
      </c>
      <c r="C34" s="5" t="s">
        <v>151</v>
      </c>
      <c r="D34" s="5" t="s">
        <v>133</v>
      </c>
      <c r="E34" s="6">
        <v>2017</v>
      </c>
      <c r="F34" s="25">
        <v>43056</v>
      </c>
      <c r="G34" s="5" t="s">
        <v>97</v>
      </c>
      <c r="H34" s="6">
        <v>150</v>
      </c>
      <c r="I34">
        <v>12</v>
      </c>
    </row>
    <row r="35" spans="1:9" hidden="1" x14ac:dyDescent="0.25">
      <c r="A35" s="5" t="s">
        <v>102</v>
      </c>
      <c r="B35" s="5" t="s">
        <v>144</v>
      </c>
      <c r="C35" s="5" t="s">
        <v>110</v>
      </c>
      <c r="D35" s="5" t="s">
        <v>136</v>
      </c>
      <c r="E35" s="6">
        <v>2018</v>
      </c>
      <c r="F35" s="25">
        <v>43359</v>
      </c>
      <c r="G35" s="5" t="s">
        <v>97</v>
      </c>
      <c r="H35" s="6">
        <v>150</v>
      </c>
      <c r="I35">
        <v>11</v>
      </c>
    </row>
    <row r="36" spans="1:9" hidden="1" x14ac:dyDescent="0.25">
      <c r="A36" s="5" t="s">
        <v>102</v>
      </c>
      <c r="B36" s="5" t="s">
        <v>121</v>
      </c>
      <c r="C36" s="5" t="s">
        <v>151</v>
      </c>
      <c r="D36" s="5" t="s">
        <v>133</v>
      </c>
      <c r="E36" s="6">
        <v>2008</v>
      </c>
      <c r="F36" s="25">
        <v>40141</v>
      </c>
      <c r="G36" s="5" t="s">
        <v>105</v>
      </c>
      <c r="H36" s="6">
        <v>105</v>
      </c>
      <c r="I36">
        <v>6</v>
      </c>
    </row>
    <row r="37" spans="1:9" x14ac:dyDescent="0.25">
      <c r="A37" s="5"/>
      <c r="B37" s="5"/>
      <c r="C37" s="1"/>
      <c r="D37" s="1"/>
      <c r="E37" s="1"/>
      <c r="F37" s="1"/>
      <c r="G37" s="5"/>
      <c r="H37" s="1"/>
    </row>
    <row r="38" spans="1:9" x14ac:dyDescent="0.25">
      <c r="A38" s="5"/>
      <c r="B38" s="5"/>
      <c r="C38" s="1"/>
      <c r="D38" s="1"/>
      <c r="E38" s="1"/>
      <c r="F38" s="1"/>
      <c r="G38" s="5"/>
      <c r="H38" s="1"/>
    </row>
    <row r="39" spans="1:9" x14ac:dyDescent="0.25">
      <c r="A39" s="5"/>
      <c r="B39" s="5"/>
      <c r="C39" s="1"/>
      <c r="D39" s="1"/>
      <c r="E39" s="1"/>
      <c r="F39" s="1"/>
      <c r="G39" s="5"/>
      <c r="H39" s="1"/>
    </row>
    <row r="40" spans="1:9" x14ac:dyDescent="0.25">
      <c r="A40" s="5"/>
      <c r="B40" s="5"/>
      <c r="C40" s="1"/>
      <c r="D40" s="1"/>
      <c r="E40" s="1"/>
      <c r="F40" s="1"/>
      <c r="G40" s="5"/>
      <c r="H40" s="1"/>
    </row>
  </sheetData>
  <sortState xmlns:xlrd2="http://schemas.microsoft.com/office/spreadsheetml/2017/richdata2" ref="A8:I33">
    <sortCondition ref="G8:G36"/>
  </sortState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D5051-C26A-48FD-9CFF-42CE56CE73B2}">
  <dimension ref="A1:C3"/>
  <sheetViews>
    <sheetView workbookViewId="0">
      <selection activeCell="I23" sqref="I23"/>
    </sheetView>
  </sheetViews>
  <sheetFormatPr defaultRowHeight="15" x14ac:dyDescent="0.25"/>
  <cols>
    <col min="1" max="1" width="18.7109375" bestFit="1" customWidth="1"/>
    <col min="2" max="3" width="9.85546875" bestFit="1" customWidth="1"/>
  </cols>
  <sheetData>
    <row r="1" spans="1:3" x14ac:dyDescent="0.25">
      <c r="A1" t="s">
        <v>95</v>
      </c>
      <c r="B1" s="11">
        <v>250</v>
      </c>
      <c r="C1" s="11"/>
    </row>
    <row r="2" spans="1:3" x14ac:dyDescent="0.25">
      <c r="A2" t="s">
        <v>93</v>
      </c>
      <c r="B2" s="11">
        <f>20%*B1</f>
        <v>50</v>
      </c>
      <c r="C2" s="11"/>
    </row>
    <row r="3" spans="1:3" x14ac:dyDescent="0.25">
      <c r="A3" t="s">
        <v>94</v>
      </c>
      <c r="B3" s="11">
        <f>SUM(B1:B2)</f>
        <v>300</v>
      </c>
      <c r="C3" s="11"/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3A6A6-6BBA-4E9A-AB86-783533A901B6}">
  <dimension ref="A1:B3"/>
  <sheetViews>
    <sheetView workbookViewId="0">
      <selection activeCell="H22" sqref="H22"/>
    </sheetView>
  </sheetViews>
  <sheetFormatPr defaultRowHeight="15" x14ac:dyDescent="0.25"/>
  <cols>
    <col min="1" max="1" width="18.7109375" bestFit="1" customWidth="1"/>
    <col min="2" max="2" width="9.85546875" bestFit="1" customWidth="1"/>
  </cols>
  <sheetData>
    <row r="1" spans="1:2" x14ac:dyDescent="0.25">
      <c r="A1" t="s">
        <v>95</v>
      </c>
      <c r="B1" s="11">
        <v>225</v>
      </c>
    </row>
    <row r="2" spans="1:2" x14ac:dyDescent="0.25">
      <c r="A2" t="s">
        <v>93</v>
      </c>
      <c r="B2" s="11">
        <f>20%*B1</f>
        <v>45</v>
      </c>
    </row>
    <row r="3" spans="1:2" x14ac:dyDescent="0.25">
      <c r="A3" t="s">
        <v>94</v>
      </c>
      <c r="B3" s="11">
        <f>SUM(B1:B2)</f>
        <v>270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FE9C3-A594-4F4E-B7DD-E71CFCF0144B}">
  <dimension ref="A1:K24"/>
  <sheetViews>
    <sheetView zoomScaleNormal="100" workbookViewId="0">
      <selection activeCell="D17" sqref="D17"/>
    </sheetView>
  </sheetViews>
  <sheetFormatPr defaultRowHeight="15" x14ac:dyDescent="0.25"/>
  <cols>
    <col min="1" max="1" width="23.85546875" bestFit="1" customWidth="1"/>
    <col min="2" max="2" width="12.28515625" bestFit="1" customWidth="1"/>
    <col min="4" max="4" width="23.85546875" bestFit="1" customWidth="1"/>
    <col min="5" max="5" width="9.7109375" bestFit="1" customWidth="1"/>
    <col min="7" max="7" width="23.85546875" bestFit="1" customWidth="1"/>
    <col min="8" max="8" width="10.140625" bestFit="1" customWidth="1"/>
    <col min="10" max="10" width="23.85546875" bestFit="1" customWidth="1"/>
    <col min="11" max="11" width="9.7109375" bestFit="1" customWidth="1"/>
  </cols>
  <sheetData>
    <row r="1" spans="1:11" x14ac:dyDescent="0.25">
      <c r="A1" t="s">
        <v>90</v>
      </c>
      <c r="B1" s="15">
        <v>0.11700000000000001</v>
      </c>
      <c r="H1" s="15"/>
      <c r="K1" s="18"/>
    </row>
    <row r="2" spans="1:11" x14ac:dyDescent="0.25">
      <c r="A2" t="s">
        <v>92</v>
      </c>
      <c r="B2">
        <v>4</v>
      </c>
      <c r="I2" s="13"/>
    </row>
    <row r="3" spans="1:11" x14ac:dyDescent="0.25">
      <c r="A3" s="9" t="s">
        <v>91</v>
      </c>
      <c r="B3" s="11">
        <v>50000</v>
      </c>
      <c r="H3" s="11"/>
      <c r="J3" s="9"/>
      <c r="K3" s="11"/>
    </row>
    <row r="4" spans="1:11" x14ac:dyDescent="0.25">
      <c r="A4" s="10" t="s">
        <v>89</v>
      </c>
      <c r="B4" s="12">
        <f>PMT(B1/12,B2*12,-B3)</f>
        <v>1309.3389435528329</v>
      </c>
      <c r="D4" s="10"/>
      <c r="E4" s="12"/>
      <c r="G4" s="10"/>
      <c r="H4" s="12"/>
      <c r="J4" s="10"/>
      <c r="K4" s="12"/>
    </row>
    <row r="5" spans="1:11" x14ac:dyDescent="0.25">
      <c r="C5" s="12"/>
    </row>
    <row r="15" spans="1:11" x14ac:dyDescent="0.25">
      <c r="B15" s="12"/>
      <c r="E15" s="16"/>
      <c r="H15" s="12"/>
    </row>
    <row r="24" spans="10:10" x14ac:dyDescent="0.25">
      <c r="J24" s="1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B45B8-F93E-4E4D-A956-5AAA6E2C8CE5}">
  <dimension ref="A1:I15"/>
  <sheetViews>
    <sheetView zoomScaleNormal="100" workbookViewId="0">
      <selection activeCell="E25" sqref="E25"/>
    </sheetView>
  </sheetViews>
  <sheetFormatPr defaultRowHeight="15" x14ac:dyDescent="0.25"/>
  <cols>
    <col min="1" max="1" width="10.85546875" bestFit="1" customWidth="1"/>
    <col min="2" max="2" width="10.7109375" bestFit="1" customWidth="1"/>
    <col min="3" max="3" width="5.5703125" bestFit="1" customWidth="1"/>
    <col min="4" max="4" width="20.28515625" bestFit="1" customWidth="1"/>
    <col min="5" max="5" width="13.85546875" bestFit="1" customWidth="1"/>
    <col min="6" max="6" width="13.140625" bestFit="1" customWidth="1"/>
    <col min="7" max="7" width="9.7109375" bestFit="1" customWidth="1"/>
    <col min="8" max="8" width="24.28515625" bestFit="1" customWidth="1"/>
    <col min="9" max="9" width="18.42578125" bestFit="1" customWidth="1"/>
  </cols>
  <sheetData>
    <row r="1" spans="1:9" ht="30" x14ac:dyDescent="0.25">
      <c r="A1" s="20" t="s">
        <v>0</v>
      </c>
      <c r="B1" s="20" t="s">
        <v>1</v>
      </c>
      <c r="C1" s="20" t="s">
        <v>2</v>
      </c>
      <c r="D1" s="21" t="s">
        <v>9</v>
      </c>
      <c r="E1" s="20" t="s">
        <v>8</v>
      </c>
      <c r="F1" s="20" t="s">
        <v>3</v>
      </c>
      <c r="G1" s="21" t="s">
        <v>4</v>
      </c>
      <c r="H1" s="21" t="s">
        <v>15</v>
      </c>
      <c r="I1" s="21" t="s">
        <v>43</v>
      </c>
    </row>
    <row r="2" spans="1:9" x14ac:dyDescent="0.25">
      <c r="A2" s="22" t="s">
        <v>16</v>
      </c>
      <c r="B2" s="22" t="s">
        <v>5</v>
      </c>
      <c r="C2" s="23">
        <v>23</v>
      </c>
      <c r="D2" s="24" t="s">
        <v>10</v>
      </c>
      <c r="E2" s="24" t="s">
        <v>11</v>
      </c>
      <c r="F2" s="24" t="s">
        <v>12</v>
      </c>
      <c r="G2" s="23">
        <v>3</v>
      </c>
      <c r="H2" s="23">
        <v>5200</v>
      </c>
      <c r="I2" s="23">
        <v>2</v>
      </c>
    </row>
    <row r="3" spans="1:9" x14ac:dyDescent="0.25">
      <c r="A3" s="22" t="s">
        <v>6</v>
      </c>
      <c r="B3" s="22" t="s">
        <v>7</v>
      </c>
      <c r="C3" s="23">
        <v>27</v>
      </c>
      <c r="D3" s="24" t="s">
        <v>14</v>
      </c>
      <c r="E3" s="24" t="s">
        <v>11</v>
      </c>
      <c r="F3" s="24" t="s">
        <v>13</v>
      </c>
      <c r="G3" s="23">
        <v>6</v>
      </c>
      <c r="H3" s="23">
        <v>6500</v>
      </c>
      <c r="I3" s="23"/>
    </row>
    <row r="4" spans="1:9" s="2" customFormat="1" ht="16.5" customHeight="1" x14ac:dyDescent="0.35">
      <c r="A4" s="22" t="s">
        <v>17</v>
      </c>
      <c r="B4" s="22" t="s">
        <v>18</v>
      </c>
      <c r="C4" s="23">
        <v>19</v>
      </c>
      <c r="D4" s="24" t="s">
        <v>10</v>
      </c>
      <c r="E4" s="24" t="s">
        <v>19</v>
      </c>
      <c r="F4" s="24" t="s">
        <v>20</v>
      </c>
      <c r="G4" s="23">
        <v>0</v>
      </c>
      <c r="H4" s="23">
        <v>4500</v>
      </c>
      <c r="I4" s="23">
        <v>0</v>
      </c>
    </row>
    <row r="5" spans="1:9" s="2" customFormat="1" ht="15" customHeight="1" x14ac:dyDescent="0.35">
      <c r="A5" s="22" t="s">
        <v>21</v>
      </c>
      <c r="B5" s="22" t="s">
        <v>22</v>
      </c>
      <c r="C5" s="23">
        <v>33</v>
      </c>
      <c r="D5" s="24" t="s">
        <v>23</v>
      </c>
      <c r="E5" s="24" t="s">
        <v>11</v>
      </c>
      <c r="F5" s="24" t="s">
        <v>24</v>
      </c>
      <c r="G5" s="23">
        <v>7</v>
      </c>
      <c r="H5" s="23">
        <v>8400</v>
      </c>
      <c r="I5" s="23">
        <v>3</v>
      </c>
    </row>
    <row r="6" spans="1:9" s="2" customFormat="1" ht="16.5" customHeight="1" x14ac:dyDescent="0.35">
      <c r="A6" s="22" t="s">
        <v>25</v>
      </c>
      <c r="B6" s="22" t="s">
        <v>26</v>
      </c>
      <c r="C6" s="23">
        <v>46</v>
      </c>
      <c r="D6" s="24" t="s">
        <v>27</v>
      </c>
      <c r="E6" s="24" t="s">
        <v>28</v>
      </c>
      <c r="F6" s="24" t="s">
        <v>29</v>
      </c>
      <c r="G6" s="23">
        <v>18</v>
      </c>
      <c r="H6" s="23">
        <v>4800</v>
      </c>
      <c r="I6" s="23">
        <v>0</v>
      </c>
    </row>
    <row r="7" spans="1:9" s="2" customFormat="1" ht="17.25" customHeight="1" x14ac:dyDescent="0.35">
      <c r="A7" s="22" t="s">
        <v>30</v>
      </c>
      <c r="B7" s="22" t="s">
        <v>31</v>
      </c>
      <c r="C7" s="23">
        <v>44</v>
      </c>
      <c r="D7" s="24" t="s">
        <v>27</v>
      </c>
      <c r="E7" s="24" t="s">
        <v>28</v>
      </c>
      <c r="F7" s="24" t="s">
        <v>29</v>
      </c>
      <c r="G7" s="23">
        <v>17</v>
      </c>
      <c r="H7" s="23">
        <v>4800</v>
      </c>
      <c r="I7" s="23">
        <v>0</v>
      </c>
    </row>
    <row r="8" spans="1:9" s="2" customFormat="1" ht="17.25" customHeight="1" x14ac:dyDescent="0.35">
      <c r="A8" s="22" t="s">
        <v>32</v>
      </c>
      <c r="B8" s="22" t="s">
        <v>33</v>
      </c>
      <c r="C8" s="23">
        <v>25</v>
      </c>
      <c r="D8" s="24" t="s">
        <v>34</v>
      </c>
      <c r="E8" s="24" t="s">
        <v>11</v>
      </c>
      <c r="F8" s="24" t="s">
        <v>35</v>
      </c>
      <c r="G8" s="23">
        <v>5</v>
      </c>
      <c r="H8" s="23">
        <v>6400</v>
      </c>
      <c r="I8" s="23">
        <v>3</v>
      </c>
    </row>
    <row r="9" spans="1:9" s="2" customFormat="1" ht="18" customHeight="1" x14ac:dyDescent="0.35">
      <c r="A9" s="22" t="s">
        <v>36</v>
      </c>
      <c r="B9" s="22" t="s">
        <v>37</v>
      </c>
      <c r="C9" s="23">
        <v>23</v>
      </c>
      <c r="D9" s="24" t="s">
        <v>38</v>
      </c>
      <c r="E9" s="24" t="s">
        <v>11</v>
      </c>
      <c r="F9" s="24" t="s">
        <v>39</v>
      </c>
      <c r="G9" s="23">
        <v>3</v>
      </c>
      <c r="H9" s="23">
        <v>7200</v>
      </c>
      <c r="I9" s="23">
        <v>2</v>
      </c>
    </row>
    <row r="10" spans="1:9" s="2" customFormat="1" ht="17.25" customHeight="1" x14ac:dyDescent="0.35">
      <c r="A10" s="22" t="s">
        <v>40</v>
      </c>
      <c r="B10" s="22" t="s">
        <v>41</v>
      </c>
      <c r="C10" s="23">
        <v>24</v>
      </c>
      <c r="D10" s="24" t="s">
        <v>42</v>
      </c>
      <c r="E10" s="24" t="s">
        <v>19</v>
      </c>
      <c r="F10" s="24" t="s">
        <v>39</v>
      </c>
      <c r="G10" s="23">
        <v>2</v>
      </c>
      <c r="H10" s="23">
        <v>6300</v>
      </c>
      <c r="I10" s="23">
        <v>2</v>
      </c>
    </row>
    <row r="11" spans="1:9" s="2" customFormat="1" ht="14.25" customHeight="1" x14ac:dyDescent="0.35">
      <c r="A11" s="22" t="s">
        <v>44</v>
      </c>
      <c r="B11" s="22" t="s">
        <v>45</v>
      </c>
      <c r="C11" s="23">
        <v>33</v>
      </c>
      <c r="D11" s="22" t="s">
        <v>42</v>
      </c>
      <c r="E11" s="22" t="s">
        <v>19</v>
      </c>
      <c r="F11" s="22" t="s">
        <v>12</v>
      </c>
      <c r="G11" s="23">
        <v>9</v>
      </c>
      <c r="H11" s="23">
        <v>5200</v>
      </c>
      <c r="I11" s="23">
        <v>0</v>
      </c>
    </row>
    <row r="12" spans="1:9" ht="15.75" customHeight="1" x14ac:dyDescent="0.25">
      <c r="A12" s="3"/>
      <c r="B12" s="3"/>
      <c r="C12" s="4"/>
      <c r="D12" s="3"/>
      <c r="E12" s="3"/>
      <c r="F12" s="3"/>
      <c r="G12" s="4"/>
      <c r="H12" s="4"/>
      <c r="I12" s="4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</sheetData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7FA02-7895-4E51-A0CA-BE63D1689186}">
  <dimension ref="A1:K24"/>
  <sheetViews>
    <sheetView zoomScaleNormal="100" workbookViewId="0">
      <selection activeCell="G17" sqref="G17"/>
    </sheetView>
  </sheetViews>
  <sheetFormatPr defaultRowHeight="15" x14ac:dyDescent="0.25"/>
  <cols>
    <col min="1" max="1" width="23.85546875" bestFit="1" customWidth="1"/>
    <col min="2" max="2" width="12.28515625" bestFit="1" customWidth="1"/>
    <col min="4" max="4" width="23.85546875" bestFit="1" customWidth="1"/>
    <col min="5" max="5" width="9.7109375" bestFit="1" customWidth="1"/>
    <col min="7" max="7" width="23.85546875" bestFit="1" customWidth="1"/>
    <col min="8" max="8" width="10.140625" bestFit="1" customWidth="1"/>
    <col min="10" max="10" width="23.85546875" bestFit="1" customWidth="1"/>
    <col min="11" max="11" width="9.7109375" bestFit="1" customWidth="1"/>
  </cols>
  <sheetData>
    <row r="1" spans="1:11" x14ac:dyDescent="0.25">
      <c r="A1" t="s">
        <v>90</v>
      </c>
      <c r="B1" s="15">
        <v>0.11700000000000001</v>
      </c>
      <c r="H1" s="15"/>
      <c r="K1" s="18"/>
    </row>
    <row r="2" spans="1:11" x14ac:dyDescent="0.25">
      <c r="A2" t="s">
        <v>92</v>
      </c>
      <c r="B2" s="14">
        <v>5.7410937195368241</v>
      </c>
      <c r="I2" s="13"/>
    </row>
    <row r="3" spans="1:11" x14ac:dyDescent="0.25">
      <c r="A3" s="9" t="s">
        <v>91</v>
      </c>
      <c r="B3" s="11">
        <v>50000</v>
      </c>
      <c r="H3" s="11"/>
      <c r="J3" s="9"/>
      <c r="K3" s="11"/>
    </row>
    <row r="4" spans="1:11" x14ac:dyDescent="0.25">
      <c r="A4" s="10" t="s">
        <v>89</v>
      </c>
      <c r="B4" s="12">
        <f>PMT(B1/12,B2*12,-B3)</f>
        <v>1000.0000513113557</v>
      </c>
      <c r="D4" s="10"/>
      <c r="E4" s="12"/>
      <c r="G4" s="10"/>
      <c r="H4" s="12"/>
      <c r="J4" s="10"/>
      <c r="K4" s="12"/>
    </row>
    <row r="5" spans="1:11" x14ac:dyDescent="0.25">
      <c r="C5" s="12"/>
    </row>
    <row r="15" spans="1:11" x14ac:dyDescent="0.25">
      <c r="B15" s="12"/>
      <c r="E15" s="16"/>
      <c r="H15" s="12"/>
    </row>
    <row r="24" spans="10:10" x14ac:dyDescent="0.25">
      <c r="J24" s="1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A020B-1F69-4E4C-B400-07434164A20F}">
  <dimension ref="A1:I15"/>
  <sheetViews>
    <sheetView zoomScaleNormal="100" workbookViewId="0">
      <selection activeCell="F21" sqref="F21"/>
    </sheetView>
  </sheetViews>
  <sheetFormatPr defaultRowHeight="15" x14ac:dyDescent="0.25"/>
  <cols>
    <col min="1" max="1" width="10.85546875" bestFit="1" customWidth="1"/>
    <col min="2" max="2" width="10.7109375" bestFit="1" customWidth="1"/>
    <col min="3" max="3" width="5.5703125" bestFit="1" customWidth="1"/>
    <col min="4" max="4" width="20.28515625" bestFit="1" customWidth="1"/>
    <col min="5" max="5" width="13.85546875" bestFit="1" customWidth="1"/>
    <col min="6" max="6" width="13.140625" bestFit="1" customWidth="1"/>
    <col min="7" max="7" width="9.7109375" bestFit="1" customWidth="1"/>
    <col min="8" max="8" width="24.28515625" bestFit="1" customWidth="1"/>
    <col min="9" max="9" width="18.42578125" bestFit="1" customWidth="1"/>
  </cols>
  <sheetData>
    <row r="1" spans="1:9" ht="35.25" customHeight="1" x14ac:dyDescent="0.25">
      <c r="A1" s="20" t="s">
        <v>0</v>
      </c>
      <c r="B1" s="20" t="s">
        <v>1</v>
      </c>
      <c r="C1" s="20" t="s">
        <v>2</v>
      </c>
      <c r="D1" s="21" t="s">
        <v>9</v>
      </c>
      <c r="E1" s="20" t="s">
        <v>8</v>
      </c>
      <c r="F1" s="20" t="s">
        <v>3</v>
      </c>
      <c r="G1" s="21" t="s">
        <v>4</v>
      </c>
      <c r="H1" s="21" t="s">
        <v>15</v>
      </c>
      <c r="I1" s="21" t="s">
        <v>43</v>
      </c>
    </row>
    <row r="2" spans="1:9" x14ac:dyDescent="0.25">
      <c r="A2" s="22" t="s">
        <v>16</v>
      </c>
      <c r="B2" s="22" t="s">
        <v>5</v>
      </c>
      <c r="C2" s="23">
        <v>23</v>
      </c>
      <c r="D2" s="24" t="s">
        <v>10</v>
      </c>
      <c r="E2" s="24" t="s">
        <v>11</v>
      </c>
      <c r="F2" s="24" t="s">
        <v>12</v>
      </c>
      <c r="G2" s="23">
        <v>3</v>
      </c>
      <c r="H2" s="23">
        <v>5200</v>
      </c>
      <c r="I2" s="23">
        <v>2</v>
      </c>
    </row>
    <row r="3" spans="1:9" x14ac:dyDescent="0.25">
      <c r="A3" s="22" t="s">
        <v>6</v>
      </c>
      <c r="B3" s="22" t="s">
        <v>7</v>
      </c>
      <c r="C3" s="23">
        <v>27</v>
      </c>
      <c r="D3" s="24" t="s">
        <v>14</v>
      </c>
      <c r="E3" s="24" t="s">
        <v>11</v>
      </c>
      <c r="F3" s="24" t="s">
        <v>13</v>
      </c>
      <c r="G3" s="23">
        <v>6</v>
      </c>
      <c r="H3" s="23">
        <v>6500</v>
      </c>
      <c r="I3" s="23"/>
    </row>
    <row r="4" spans="1:9" s="2" customFormat="1" ht="16.5" customHeight="1" x14ac:dyDescent="0.35">
      <c r="A4" s="22" t="s">
        <v>17</v>
      </c>
      <c r="B4" s="22" t="s">
        <v>18</v>
      </c>
      <c r="C4" s="23">
        <v>19</v>
      </c>
      <c r="D4" s="24" t="s">
        <v>10</v>
      </c>
      <c r="E4" s="24" t="s">
        <v>19</v>
      </c>
      <c r="F4" s="24" t="s">
        <v>20</v>
      </c>
      <c r="G4" s="23">
        <v>0</v>
      </c>
      <c r="H4" s="23">
        <v>4500</v>
      </c>
      <c r="I4" s="23">
        <v>0</v>
      </c>
    </row>
    <row r="5" spans="1:9" s="2" customFormat="1" ht="16.5" customHeight="1" x14ac:dyDescent="0.35">
      <c r="A5" s="22" t="s">
        <v>21</v>
      </c>
      <c r="B5" s="22" t="s">
        <v>22</v>
      </c>
      <c r="C5" s="23">
        <v>33</v>
      </c>
      <c r="D5" s="24" t="s">
        <v>23</v>
      </c>
      <c r="E5" s="24" t="s">
        <v>11</v>
      </c>
      <c r="F5" s="24" t="s">
        <v>24</v>
      </c>
      <c r="G5" s="23">
        <v>7</v>
      </c>
      <c r="H5" s="23">
        <v>8400</v>
      </c>
      <c r="I5" s="23">
        <v>3</v>
      </c>
    </row>
    <row r="6" spans="1:9" s="2" customFormat="1" ht="16.5" customHeight="1" x14ac:dyDescent="0.35">
      <c r="A6" s="22" t="s">
        <v>25</v>
      </c>
      <c r="B6" s="22" t="s">
        <v>26</v>
      </c>
      <c r="C6" s="23">
        <v>46</v>
      </c>
      <c r="D6" s="24" t="s">
        <v>27</v>
      </c>
      <c r="E6" s="24" t="s">
        <v>28</v>
      </c>
      <c r="F6" s="24" t="s">
        <v>29</v>
      </c>
      <c r="G6" s="23">
        <v>18</v>
      </c>
      <c r="H6" s="23">
        <v>4800</v>
      </c>
      <c r="I6" s="23">
        <v>0</v>
      </c>
    </row>
    <row r="7" spans="1:9" s="2" customFormat="1" ht="15" customHeight="1" x14ac:dyDescent="0.35">
      <c r="A7" s="22" t="s">
        <v>30</v>
      </c>
      <c r="B7" s="22" t="s">
        <v>31</v>
      </c>
      <c r="C7" s="23">
        <v>44</v>
      </c>
      <c r="D7" s="24" t="s">
        <v>27</v>
      </c>
      <c r="E7" s="24" t="s">
        <v>28</v>
      </c>
      <c r="F7" s="24" t="s">
        <v>29</v>
      </c>
      <c r="G7" s="23">
        <v>17</v>
      </c>
      <c r="H7" s="23">
        <v>4800</v>
      </c>
      <c r="I7" s="23">
        <v>0</v>
      </c>
    </row>
    <row r="8" spans="1:9" s="2" customFormat="1" ht="15.75" customHeight="1" x14ac:dyDescent="0.35">
      <c r="A8" s="22" t="s">
        <v>32</v>
      </c>
      <c r="B8" s="22" t="s">
        <v>33</v>
      </c>
      <c r="C8" s="23">
        <v>25</v>
      </c>
      <c r="D8" s="24" t="s">
        <v>34</v>
      </c>
      <c r="E8" s="24" t="s">
        <v>11</v>
      </c>
      <c r="F8" s="24" t="s">
        <v>35</v>
      </c>
      <c r="G8" s="23">
        <v>5</v>
      </c>
      <c r="H8" s="23">
        <v>6400</v>
      </c>
      <c r="I8" s="23">
        <v>3</v>
      </c>
    </row>
    <row r="9" spans="1:9" s="2" customFormat="1" ht="15" customHeight="1" x14ac:dyDescent="0.35">
      <c r="A9" s="22" t="s">
        <v>36</v>
      </c>
      <c r="B9" s="22" t="s">
        <v>37</v>
      </c>
      <c r="C9" s="23">
        <v>23</v>
      </c>
      <c r="D9" s="24" t="s">
        <v>38</v>
      </c>
      <c r="E9" s="24" t="s">
        <v>11</v>
      </c>
      <c r="F9" s="24" t="s">
        <v>39</v>
      </c>
      <c r="G9" s="23">
        <v>3</v>
      </c>
      <c r="H9" s="23">
        <v>7200</v>
      </c>
      <c r="I9" s="23">
        <v>2</v>
      </c>
    </row>
    <row r="10" spans="1:9" s="2" customFormat="1" ht="17.25" customHeight="1" x14ac:dyDescent="0.35">
      <c r="A10" s="22" t="s">
        <v>40</v>
      </c>
      <c r="B10" s="22" t="s">
        <v>41</v>
      </c>
      <c r="C10" s="23">
        <v>24</v>
      </c>
      <c r="D10" s="24" t="s">
        <v>42</v>
      </c>
      <c r="E10" s="24" t="s">
        <v>19</v>
      </c>
      <c r="F10" s="24" t="s">
        <v>39</v>
      </c>
      <c r="G10" s="23">
        <v>2</v>
      </c>
      <c r="H10" s="23">
        <v>6300</v>
      </c>
      <c r="I10" s="23">
        <v>2</v>
      </c>
    </row>
    <row r="11" spans="1:9" s="2" customFormat="1" ht="17.25" customHeight="1" x14ac:dyDescent="0.35">
      <c r="A11" s="22" t="s">
        <v>44</v>
      </c>
      <c r="B11" s="22" t="s">
        <v>45</v>
      </c>
      <c r="C11" s="23">
        <v>33</v>
      </c>
      <c r="D11" s="22" t="s">
        <v>42</v>
      </c>
      <c r="E11" s="22" t="s">
        <v>19</v>
      </c>
      <c r="F11" s="22" t="s">
        <v>12</v>
      </c>
      <c r="G11" s="23">
        <v>9</v>
      </c>
      <c r="H11" s="23">
        <v>5200</v>
      </c>
      <c r="I11" s="23">
        <v>0</v>
      </c>
    </row>
    <row r="12" spans="1:9" ht="15.75" customHeight="1" x14ac:dyDescent="0.25">
      <c r="A12" s="3"/>
      <c r="B12" s="3"/>
      <c r="C12" s="4"/>
      <c r="D12" s="3"/>
      <c r="E12" s="3"/>
      <c r="F12" s="3"/>
      <c r="G12" s="4"/>
      <c r="H12" s="4"/>
      <c r="I12" s="4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0D8BC-864F-4BF1-AA59-0256AF8A6047}">
  <dimension ref="A1:I14"/>
  <sheetViews>
    <sheetView zoomScaleNormal="100" workbookViewId="0">
      <selection activeCell="F19" sqref="F19"/>
    </sheetView>
  </sheetViews>
  <sheetFormatPr defaultRowHeight="15" x14ac:dyDescent="0.25"/>
  <cols>
    <col min="1" max="1" width="10.85546875" bestFit="1" customWidth="1"/>
    <col min="2" max="2" width="10.7109375" bestFit="1" customWidth="1"/>
    <col min="3" max="3" width="5.5703125" bestFit="1" customWidth="1"/>
    <col min="4" max="4" width="20.28515625" bestFit="1" customWidth="1"/>
    <col min="5" max="5" width="13.85546875" bestFit="1" customWidth="1"/>
    <col min="6" max="6" width="13.140625" bestFit="1" customWidth="1"/>
    <col min="7" max="7" width="9.7109375" bestFit="1" customWidth="1"/>
    <col min="8" max="8" width="24.28515625" bestFit="1" customWidth="1"/>
    <col min="9" max="9" width="18.42578125" bestFit="1" customWidth="1"/>
  </cols>
  <sheetData>
    <row r="1" spans="1:9" ht="35.25" customHeight="1" x14ac:dyDescent="0.25">
      <c r="A1" s="20" t="s">
        <v>0</v>
      </c>
      <c r="B1" s="20" t="s">
        <v>1</v>
      </c>
      <c r="C1" s="20" t="s">
        <v>2</v>
      </c>
      <c r="D1" s="21" t="s">
        <v>9</v>
      </c>
      <c r="E1" s="20" t="s">
        <v>8</v>
      </c>
      <c r="F1" s="20" t="s">
        <v>3</v>
      </c>
      <c r="G1" s="21" t="s">
        <v>4</v>
      </c>
      <c r="H1" s="21" t="s">
        <v>15</v>
      </c>
      <c r="I1" s="21" t="s">
        <v>43</v>
      </c>
    </row>
    <row r="2" spans="1:9" x14ac:dyDescent="0.25">
      <c r="A2" s="22" t="s">
        <v>16</v>
      </c>
      <c r="B2" s="22" t="s">
        <v>5</v>
      </c>
      <c r="C2" s="23">
        <v>23</v>
      </c>
      <c r="D2" s="24" t="s">
        <v>10</v>
      </c>
      <c r="E2" s="24" t="s">
        <v>11</v>
      </c>
      <c r="F2" s="24" t="s">
        <v>12</v>
      </c>
      <c r="G2" s="23">
        <v>3</v>
      </c>
      <c r="H2" s="23">
        <v>5200</v>
      </c>
      <c r="I2" s="23">
        <v>2</v>
      </c>
    </row>
    <row r="3" spans="1:9" x14ac:dyDescent="0.25">
      <c r="A3" s="22" t="s">
        <v>6</v>
      </c>
      <c r="B3" s="22" t="s">
        <v>7</v>
      </c>
      <c r="C3" s="23">
        <v>27</v>
      </c>
      <c r="D3" s="24" t="s">
        <v>14</v>
      </c>
      <c r="E3" s="24" t="s">
        <v>19</v>
      </c>
      <c r="F3" s="24" t="s">
        <v>13</v>
      </c>
      <c r="G3" s="23">
        <v>6</v>
      </c>
      <c r="H3" s="23">
        <v>6500</v>
      </c>
      <c r="I3" s="23">
        <v>4</v>
      </c>
    </row>
    <row r="4" spans="1:9" s="2" customFormat="1" ht="16.5" customHeight="1" x14ac:dyDescent="0.35">
      <c r="A4" s="22" t="s">
        <v>17</v>
      </c>
      <c r="B4" s="22" t="s">
        <v>18</v>
      </c>
      <c r="C4" s="23">
        <v>19</v>
      </c>
      <c r="D4" s="24" t="s">
        <v>10</v>
      </c>
      <c r="E4" s="24" t="s">
        <v>19</v>
      </c>
      <c r="F4" s="24" t="s">
        <v>20</v>
      </c>
      <c r="G4" s="23">
        <v>0</v>
      </c>
      <c r="H4" s="23">
        <v>4500</v>
      </c>
      <c r="I4" s="23">
        <v>0</v>
      </c>
    </row>
    <row r="5" spans="1:9" s="2" customFormat="1" ht="16.5" customHeight="1" x14ac:dyDescent="0.35">
      <c r="A5" s="22" t="s">
        <v>21</v>
      </c>
      <c r="B5" s="22" t="s">
        <v>22</v>
      </c>
      <c r="C5" s="23">
        <v>33</v>
      </c>
      <c r="D5" s="24" t="s">
        <v>23</v>
      </c>
      <c r="E5" s="24" t="s">
        <v>11</v>
      </c>
      <c r="F5" s="24" t="s">
        <v>24</v>
      </c>
      <c r="G5" s="23">
        <v>7</v>
      </c>
      <c r="H5" s="23">
        <v>7400</v>
      </c>
      <c r="I5" s="23">
        <v>3</v>
      </c>
    </row>
    <row r="6" spans="1:9" s="2" customFormat="1" ht="16.5" customHeight="1" x14ac:dyDescent="0.35">
      <c r="A6" s="22" t="s">
        <v>25</v>
      </c>
      <c r="B6" s="22" t="s">
        <v>26</v>
      </c>
      <c r="C6" s="23">
        <v>46</v>
      </c>
      <c r="D6" s="24" t="s">
        <v>27</v>
      </c>
      <c r="E6" s="24" t="s">
        <v>28</v>
      </c>
      <c r="F6" s="24" t="s">
        <v>29</v>
      </c>
      <c r="G6" s="23">
        <v>18</v>
      </c>
      <c r="H6" s="23">
        <v>4800</v>
      </c>
      <c r="I6" s="23">
        <v>0</v>
      </c>
    </row>
    <row r="7" spans="1:9" s="2" customFormat="1" ht="15" customHeight="1" x14ac:dyDescent="0.35">
      <c r="A7" s="22" t="s">
        <v>30</v>
      </c>
      <c r="B7" s="22" t="s">
        <v>31</v>
      </c>
      <c r="C7" s="23">
        <v>44</v>
      </c>
      <c r="D7" s="24" t="s">
        <v>27</v>
      </c>
      <c r="E7" s="24" t="s">
        <v>28</v>
      </c>
      <c r="F7" s="24" t="s">
        <v>29</v>
      </c>
      <c r="G7" s="23">
        <v>17</v>
      </c>
      <c r="H7" s="23">
        <v>4800</v>
      </c>
      <c r="I7" s="23">
        <v>0</v>
      </c>
    </row>
    <row r="8" spans="1:9" s="2" customFormat="1" ht="15" customHeight="1" x14ac:dyDescent="0.35">
      <c r="A8" s="22" t="s">
        <v>36</v>
      </c>
      <c r="B8" s="22" t="s">
        <v>37</v>
      </c>
      <c r="C8" s="23">
        <v>23</v>
      </c>
      <c r="D8" s="24" t="s">
        <v>38</v>
      </c>
      <c r="E8" s="24" t="s">
        <v>11</v>
      </c>
      <c r="F8" s="24" t="s">
        <v>39</v>
      </c>
      <c r="G8" s="23">
        <v>3</v>
      </c>
      <c r="H8" s="23">
        <v>7200</v>
      </c>
      <c r="I8" s="23">
        <v>2</v>
      </c>
    </row>
    <row r="9" spans="1:9" s="2" customFormat="1" ht="17.25" customHeight="1" x14ac:dyDescent="0.35">
      <c r="A9" s="22" t="s">
        <v>40</v>
      </c>
      <c r="B9" s="22" t="s">
        <v>41</v>
      </c>
      <c r="C9" s="23">
        <v>24</v>
      </c>
      <c r="D9" s="24" t="s">
        <v>42</v>
      </c>
      <c r="E9" s="24" t="s">
        <v>19</v>
      </c>
      <c r="F9" s="24" t="s">
        <v>39</v>
      </c>
      <c r="G9" s="23">
        <v>2</v>
      </c>
      <c r="H9" s="23">
        <v>6300</v>
      </c>
      <c r="I9" s="23">
        <v>2</v>
      </c>
    </row>
    <row r="10" spans="1:9" s="2" customFormat="1" ht="17.25" customHeight="1" x14ac:dyDescent="0.35">
      <c r="A10" s="22" t="s">
        <v>44</v>
      </c>
      <c r="B10" s="22" t="s">
        <v>45</v>
      </c>
      <c r="C10" s="23">
        <v>33</v>
      </c>
      <c r="D10" s="22" t="s">
        <v>42</v>
      </c>
      <c r="E10" s="22" t="s">
        <v>19</v>
      </c>
      <c r="F10" s="22" t="s">
        <v>12</v>
      </c>
      <c r="G10" s="23">
        <v>9</v>
      </c>
      <c r="H10" s="23">
        <v>5200</v>
      </c>
      <c r="I10" s="23">
        <v>0</v>
      </c>
    </row>
    <row r="11" spans="1:9" ht="15.75" customHeight="1" x14ac:dyDescent="0.25">
      <c r="A11" s="3"/>
      <c r="B11" s="3"/>
      <c r="C11" s="4"/>
      <c r="D11" s="3"/>
      <c r="E11" s="3"/>
      <c r="F11" s="3"/>
      <c r="G11" s="4"/>
      <c r="H11" s="4"/>
      <c r="I11" s="4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9F98E-9753-46E3-921E-661547EA5264}">
  <dimension ref="A1:I15"/>
  <sheetViews>
    <sheetView zoomScaleNormal="100" workbookViewId="0">
      <selection activeCell="D25" sqref="D25"/>
    </sheetView>
  </sheetViews>
  <sheetFormatPr defaultRowHeight="15" x14ac:dyDescent="0.25"/>
  <cols>
    <col min="1" max="1" width="10.85546875" bestFit="1" customWidth="1"/>
    <col min="2" max="2" width="10.7109375" bestFit="1" customWidth="1"/>
    <col min="3" max="3" width="6.28515625" bestFit="1" customWidth="1"/>
    <col min="4" max="4" width="20.28515625" bestFit="1" customWidth="1"/>
    <col min="5" max="5" width="15.140625" bestFit="1" customWidth="1"/>
    <col min="6" max="6" width="13.140625" bestFit="1" customWidth="1"/>
    <col min="7" max="7" width="9.7109375" bestFit="1" customWidth="1"/>
    <col min="8" max="8" width="16.85546875" customWidth="1"/>
    <col min="9" max="9" width="17.42578125" customWidth="1"/>
  </cols>
  <sheetData>
    <row r="1" spans="1:9" ht="47.25" customHeight="1" x14ac:dyDescent="0.25">
      <c r="A1" s="20" t="s">
        <v>0</v>
      </c>
      <c r="B1" s="20" t="s">
        <v>1</v>
      </c>
      <c r="C1" s="20" t="s">
        <v>2</v>
      </c>
      <c r="D1" s="21" t="s">
        <v>9</v>
      </c>
      <c r="E1" s="20" t="s">
        <v>8</v>
      </c>
      <c r="F1" s="20" t="s">
        <v>3</v>
      </c>
      <c r="G1" s="21" t="s">
        <v>4</v>
      </c>
      <c r="H1" s="21" t="s">
        <v>15</v>
      </c>
      <c r="I1" s="21" t="s">
        <v>43</v>
      </c>
    </row>
    <row r="2" spans="1:9" x14ac:dyDescent="0.25">
      <c r="A2" s="22" t="s">
        <v>16</v>
      </c>
      <c r="B2" s="22" t="s">
        <v>5</v>
      </c>
      <c r="C2" s="23">
        <v>23</v>
      </c>
      <c r="D2" s="24" t="s">
        <v>10</v>
      </c>
      <c r="E2" s="24" t="s">
        <v>11</v>
      </c>
      <c r="F2" s="24" t="s">
        <v>12</v>
      </c>
      <c r="G2" s="23">
        <v>3</v>
      </c>
      <c r="H2" s="23">
        <v>5200</v>
      </c>
      <c r="I2" s="23">
        <v>2</v>
      </c>
    </row>
    <row r="3" spans="1:9" x14ac:dyDescent="0.25">
      <c r="A3" s="22" t="s">
        <v>6</v>
      </c>
      <c r="B3" s="22" t="s">
        <v>7</v>
      </c>
      <c r="C3" s="23">
        <v>27</v>
      </c>
      <c r="D3" s="24" t="s">
        <v>14</v>
      </c>
      <c r="E3" s="24" t="s">
        <v>19</v>
      </c>
      <c r="F3" s="24" t="s">
        <v>13</v>
      </c>
      <c r="G3" s="23">
        <v>6</v>
      </c>
      <c r="H3" s="23">
        <v>6500</v>
      </c>
      <c r="I3" s="23">
        <v>4</v>
      </c>
    </row>
    <row r="4" spans="1:9" s="2" customFormat="1" ht="13.5" customHeight="1" x14ac:dyDescent="0.35">
      <c r="A4" s="22" t="s">
        <v>17</v>
      </c>
      <c r="B4" s="22" t="s">
        <v>18</v>
      </c>
      <c r="C4" s="23">
        <v>19</v>
      </c>
      <c r="D4" s="24" t="s">
        <v>10</v>
      </c>
      <c r="E4" s="24" t="s">
        <v>19</v>
      </c>
      <c r="F4" s="24" t="s">
        <v>20</v>
      </c>
      <c r="G4" s="23">
        <v>0</v>
      </c>
      <c r="H4" s="23">
        <v>4500</v>
      </c>
      <c r="I4" s="23">
        <v>0</v>
      </c>
    </row>
    <row r="5" spans="1:9" s="2" customFormat="1" ht="15.75" customHeight="1" x14ac:dyDescent="0.35">
      <c r="A5" s="22" t="s">
        <v>21</v>
      </c>
      <c r="B5" s="22" t="s">
        <v>22</v>
      </c>
      <c r="C5" s="23">
        <v>33</v>
      </c>
      <c r="D5" s="24" t="s">
        <v>23</v>
      </c>
      <c r="E5" s="24" t="s">
        <v>11</v>
      </c>
      <c r="F5" s="24" t="s">
        <v>24</v>
      </c>
      <c r="G5" s="23">
        <v>7</v>
      </c>
      <c r="H5" s="23">
        <v>7400</v>
      </c>
      <c r="I5" s="23">
        <v>3</v>
      </c>
    </row>
    <row r="6" spans="1:9" s="2" customFormat="1" ht="14.25" customHeight="1" x14ac:dyDescent="0.35">
      <c r="A6" s="22" t="s">
        <v>25</v>
      </c>
      <c r="B6" s="22" t="s">
        <v>26</v>
      </c>
      <c r="C6" s="23">
        <v>46</v>
      </c>
      <c r="D6" s="24" t="s">
        <v>27</v>
      </c>
      <c r="E6" s="24" t="s">
        <v>28</v>
      </c>
      <c r="F6" s="24" t="s">
        <v>29</v>
      </c>
      <c r="G6" s="23">
        <v>18</v>
      </c>
      <c r="H6" s="23">
        <v>4800</v>
      </c>
      <c r="I6" s="23">
        <v>0</v>
      </c>
    </row>
    <row r="7" spans="1:9" s="2" customFormat="1" ht="16.5" customHeight="1" x14ac:dyDescent="0.35">
      <c r="A7" s="22" t="s">
        <v>30</v>
      </c>
      <c r="B7" s="22" t="s">
        <v>31</v>
      </c>
      <c r="C7" s="23">
        <v>44</v>
      </c>
      <c r="D7" s="24" t="s">
        <v>27</v>
      </c>
      <c r="E7" s="24" t="s">
        <v>28</v>
      </c>
      <c r="F7" s="24" t="s">
        <v>29</v>
      </c>
      <c r="G7" s="23">
        <v>17</v>
      </c>
      <c r="H7" s="23">
        <v>4800</v>
      </c>
      <c r="I7" s="23">
        <v>0</v>
      </c>
    </row>
    <row r="8" spans="1:9" s="2" customFormat="1" ht="15.75" customHeight="1" x14ac:dyDescent="0.35">
      <c r="A8" s="22" t="s">
        <v>32</v>
      </c>
      <c r="B8" s="22" t="s">
        <v>33</v>
      </c>
      <c r="C8" s="23">
        <v>25</v>
      </c>
      <c r="D8" s="24" t="s">
        <v>34</v>
      </c>
      <c r="E8" s="24" t="s">
        <v>11</v>
      </c>
      <c r="F8" s="24" t="s">
        <v>35</v>
      </c>
      <c r="G8" s="23">
        <v>5</v>
      </c>
      <c r="H8" s="23">
        <v>6400</v>
      </c>
      <c r="I8" s="23">
        <v>3</v>
      </c>
    </row>
    <row r="9" spans="1:9" s="2" customFormat="1" ht="17.25" customHeight="1" x14ac:dyDescent="0.35">
      <c r="A9" s="22" t="s">
        <v>36</v>
      </c>
      <c r="B9" s="22" t="s">
        <v>37</v>
      </c>
      <c r="C9" s="23">
        <v>23</v>
      </c>
      <c r="D9" s="24" t="s">
        <v>38</v>
      </c>
      <c r="E9" s="24" t="s">
        <v>11</v>
      </c>
      <c r="F9" s="24" t="s">
        <v>39</v>
      </c>
      <c r="G9" s="23">
        <v>3</v>
      </c>
      <c r="H9" s="23">
        <v>7200</v>
      </c>
      <c r="I9" s="23">
        <v>2</v>
      </c>
    </row>
    <row r="10" spans="1:9" s="2" customFormat="1" ht="12.75" customHeight="1" x14ac:dyDescent="0.35">
      <c r="A10" s="22" t="s">
        <v>40</v>
      </c>
      <c r="B10" s="22" t="s">
        <v>41</v>
      </c>
      <c r="C10" s="23">
        <v>24</v>
      </c>
      <c r="D10" s="24" t="s">
        <v>42</v>
      </c>
      <c r="E10" s="24" t="s">
        <v>19</v>
      </c>
      <c r="F10" s="24" t="s">
        <v>39</v>
      </c>
      <c r="G10" s="23">
        <v>2</v>
      </c>
      <c r="H10" s="23">
        <v>6300</v>
      </c>
      <c r="I10" s="23">
        <v>2</v>
      </c>
    </row>
    <row r="11" spans="1:9" s="2" customFormat="1" ht="23.25" x14ac:dyDescent="0.35">
      <c r="A11" s="3"/>
      <c r="B11" s="3"/>
      <c r="C11" s="4"/>
      <c r="D11" s="3"/>
      <c r="E11" s="3"/>
      <c r="F11" s="3"/>
      <c r="G11" s="4"/>
      <c r="H11" s="4"/>
      <c r="I11" s="4"/>
    </row>
    <row r="12" spans="1:9" ht="15.75" customHeight="1" x14ac:dyDescent="0.25">
      <c r="A12" s="3"/>
      <c r="B12" s="3"/>
      <c r="C12" s="4"/>
      <c r="D12" s="3"/>
      <c r="E12" s="3"/>
      <c r="F12" s="3"/>
      <c r="G12" s="4"/>
      <c r="H12" s="4"/>
      <c r="I12" s="4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0EF0E-7EEB-44D1-B942-D059BFA4CB1C}">
  <dimension ref="A1"/>
  <sheetViews>
    <sheetView workbookViewId="0">
      <selection activeCell="H27" sqref="H2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BD581-5A6B-4DA0-B380-86072E3044A3}">
  <dimension ref="A1:E9"/>
  <sheetViews>
    <sheetView zoomScaleNormal="100" workbookViewId="0">
      <selection activeCell="B3" sqref="A3:B3"/>
    </sheetView>
  </sheetViews>
  <sheetFormatPr defaultRowHeight="15" x14ac:dyDescent="0.25"/>
  <cols>
    <col min="1" max="1" width="8.85546875" bestFit="1" customWidth="1"/>
    <col min="2" max="2" width="9.42578125" bestFit="1" customWidth="1"/>
    <col min="3" max="3" width="21.85546875" customWidth="1"/>
    <col min="4" max="4" width="8" bestFit="1" customWidth="1"/>
    <col min="5" max="5" width="7.7109375" customWidth="1"/>
  </cols>
  <sheetData>
    <row r="1" spans="1:5" ht="16.5" customHeight="1" x14ac:dyDescent="0.25">
      <c r="A1" s="1" t="s">
        <v>0</v>
      </c>
      <c r="B1" s="1" t="s">
        <v>1</v>
      </c>
      <c r="C1" s="8" t="s">
        <v>66</v>
      </c>
      <c r="D1" s="1" t="s">
        <v>46</v>
      </c>
      <c r="E1" s="1" t="s">
        <v>47</v>
      </c>
    </row>
    <row r="2" spans="1:5" x14ac:dyDescent="0.25">
      <c r="A2" s="5" t="s">
        <v>48</v>
      </c>
      <c r="B2" s="5" t="s">
        <v>49</v>
      </c>
      <c r="C2" s="6">
        <v>9.76</v>
      </c>
      <c r="D2" s="5" t="s">
        <v>50</v>
      </c>
      <c r="E2" s="6">
        <v>2022</v>
      </c>
    </row>
    <row r="3" spans="1:5" x14ac:dyDescent="0.25">
      <c r="A3" s="5" t="s">
        <v>51</v>
      </c>
      <c r="B3" s="5" t="s">
        <v>52</v>
      </c>
      <c r="C3" s="6">
        <v>9.69</v>
      </c>
      <c r="D3" s="5" t="s">
        <v>53</v>
      </c>
      <c r="E3" s="6">
        <v>2012</v>
      </c>
    </row>
    <row r="4" spans="1:5" x14ac:dyDescent="0.25">
      <c r="A4" s="5" t="s">
        <v>54</v>
      </c>
      <c r="B4" s="5" t="s">
        <v>55</v>
      </c>
      <c r="C4" s="6">
        <v>9.76</v>
      </c>
      <c r="D4" s="5" t="s">
        <v>50</v>
      </c>
      <c r="E4" s="6">
        <v>2019</v>
      </c>
    </row>
    <row r="5" spans="1:5" x14ac:dyDescent="0.25">
      <c r="A5" s="5" t="s">
        <v>56</v>
      </c>
      <c r="B5" s="5" t="s">
        <v>57</v>
      </c>
      <c r="C5" s="6">
        <v>9.7200000000000006</v>
      </c>
      <c r="D5" s="5" t="s">
        <v>53</v>
      </c>
      <c r="E5" s="6">
        <v>2009</v>
      </c>
    </row>
    <row r="6" spans="1:5" x14ac:dyDescent="0.25">
      <c r="A6" s="5" t="s">
        <v>58</v>
      </c>
      <c r="B6" s="5" t="s">
        <v>59</v>
      </c>
      <c r="C6" s="6">
        <v>9.74</v>
      </c>
      <c r="D6" s="5" t="s">
        <v>50</v>
      </c>
      <c r="E6" s="6">
        <v>2015</v>
      </c>
    </row>
    <row r="7" spans="1:5" x14ac:dyDescent="0.25">
      <c r="A7" s="5" t="s">
        <v>60</v>
      </c>
      <c r="B7" s="5" t="s">
        <v>61</v>
      </c>
      <c r="C7" s="6">
        <v>9.58</v>
      </c>
      <c r="D7" s="5" t="s">
        <v>53</v>
      </c>
      <c r="E7" s="6">
        <v>2009</v>
      </c>
    </row>
    <row r="8" spans="1:5" x14ac:dyDescent="0.25">
      <c r="A8" s="5" t="s">
        <v>62</v>
      </c>
      <c r="B8" s="5" t="s">
        <v>63</v>
      </c>
      <c r="C8" s="6">
        <v>9.76</v>
      </c>
      <c r="D8" s="5" t="s">
        <v>50</v>
      </c>
      <c r="E8" s="6">
        <v>2021</v>
      </c>
    </row>
    <row r="9" spans="1:5" x14ac:dyDescent="0.25">
      <c r="A9" s="5" t="s">
        <v>64</v>
      </c>
      <c r="B9" s="5" t="s">
        <v>65</v>
      </c>
      <c r="C9" s="6">
        <v>9.69</v>
      </c>
      <c r="D9" s="5" t="s">
        <v>50</v>
      </c>
      <c r="E9" s="6">
        <v>2008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1126B-6EFD-47CE-9DED-A87C5B5DE4AD}">
  <dimension ref="A1:E9"/>
  <sheetViews>
    <sheetView zoomScaleNormal="100" workbookViewId="0">
      <selection activeCell="F28" sqref="F28"/>
    </sheetView>
  </sheetViews>
  <sheetFormatPr defaultRowHeight="15" x14ac:dyDescent="0.25"/>
  <cols>
    <col min="1" max="1" width="8.85546875" bestFit="1" customWidth="1"/>
    <col min="2" max="2" width="9.42578125" bestFit="1" customWidth="1"/>
    <col min="3" max="3" width="21.85546875" customWidth="1"/>
    <col min="4" max="4" width="8" bestFit="1" customWidth="1"/>
    <col min="5" max="5" width="7.7109375" customWidth="1"/>
  </cols>
  <sheetData>
    <row r="1" spans="1:5" ht="16.5" customHeight="1" x14ac:dyDescent="0.25">
      <c r="A1" s="1" t="s">
        <v>0</v>
      </c>
      <c r="B1" s="1" t="s">
        <v>1</v>
      </c>
      <c r="C1" s="8" t="s">
        <v>66</v>
      </c>
      <c r="D1" s="1" t="s">
        <v>46</v>
      </c>
      <c r="E1" s="1" t="s">
        <v>47</v>
      </c>
    </row>
    <row r="2" spans="1:5" x14ac:dyDescent="0.25">
      <c r="A2" s="5" t="s">
        <v>60</v>
      </c>
      <c r="B2" s="5" t="s">
        <v>61</v>
      </c>
      <c r="C2" s="6">
        <v>9.58</v>
      </c>
      <c r="D2" s="5" t="s">
        <v>53</v>
      </c>
      <c r="E2" s="6">
        <v>2009</v>
      </c>
    </row>
    <row r="3" spans="1:5" x14ac:dyDescent="0.25">
      <c r="A3" s="5" t="s">
        <v>51</v>
      </c>
      <c r="B3" s="5" t="s">
        <v>52</v>
      </c>
      <c r="C3" s="6">
        <v>9.69</v>
      </c>
      <c r="D3" s="5" t="s">
        <v>53</v>
      </c>
      <c r="E3" s="6">
        <v>2012</v>
      </c>
    </row>
    <row r="4" spans="1:5" x14ac:dyDescent="0.25">
      <c r="A4" s="5" t="s">
        <v>64</v>
      </c>
      <c r="B4" s="5" t="s">
        <v>65</v>
      </c>
      <c r="C4" s="6">
        <v>9.69</v>
      </c>
      <c r="D4" s="5" t="s">
        <v>50</v>
      </c>
      <c r="E4" s="6">
        <v>2008</v>
      </c>
    </row>
    <row r="5" spans="1:5" x14ac:dyDescent="0.25">
      <c r="A5" s="5" t="s">
        <v>56</v>
      </c>
      <c r="B5" s="5" t="s">
        <v>57</v>
      </c>
      <c r="C5" s="6">
        <v>9.7200000000000006</v>
      </c>
      <c r="D5" s="5" t="s">
        <v>53</v>
      </c>
      <c r="E5" s="6">
        <v>2009</v>
      </c>
    </row>
    <row r="6" spans="1:5" x14ac:dyDescent="0.25">
      <c r="A6" s="5" t="s">
        <v>58</v>
      </c>
      <c r="B6" s="5" t="s">
        <v>59</v>
      </c>
      <c r="C6" s="6">
        <v>9.74</v>
      </c>
      <c r="D6" s="5" t="s">
        <v>50</v>
      </c>
      <c r="E6" s="6">
        <v>2015</v>
      </c>
    </row>
    <row r="7" spans="1:5" x14ac:dyDescent="0.25">
      <c r="A7" s="5" t="s">
        <v>48</v>
      </c>
      <c r="B7" s="5" t="s">
        <v>49</v>
      </c>
      <c r="C7" s="6">
        <v>9.76</v>
      </c>
      <c r="D7" s="5" t="s">
        <v>50</v>
      </c>
      <c r="E7" s="6">
        <v>2022</v>
      </c>
    </row>
    <row r="8" spans="1:5" x14ac:dyDescent="0.25">
      <c r="A8" s="5" t="s">
        <v>54</v>
      </c>
      <c r="B8" s="5" t="s">
        <v>55</v>
      </c>
      <c r="C8" s="6">
        <v>9.76</v>
      </c>
      <c r="D8" s="5" t="s">
        <v>50</v>
      </c>
      <c r="E8" s="6">
        <v>2019</v>
      </c>
    </row>
    <row r="9" spans="1:5" x14ac:dyDescent="0.25">
      <c r="A9" s="5" t="s">
        <v>62</v>
      </c>
      <c r="B9" s="5" t="s">
        <v>63</v>
      </c>
      <c r="C9" s="6">
        <v>9.76</v>
      </c>
      <c r="D9" s="5" t="s">
        <v>50</v>
      </c>
      <c r="E9" s="6">
        <v>2021</v>
      </c>
    </row>
  </sheetData>
  <sortState xmlns:xlrd2="http://schemas.microsoft.com/office/spreadsheetml/2017/richdata2" ref="A2:E9">
    <sortCondition ref="C2:C9"/>
  </sortState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79E0A-2637-4DA7-B8A9-DF52A1677D5F}">
  <dimension ref="A1:E9"/>
  <sheetViews>
    <sheetView zoomScaleNormal="100" workbookViewId="0">
      <selection activeCell="G17" sqref="G17"/>
    </sheetView>
  </sheetViews>
  <sheetFormatPr defaultRowHeight="15" x14ac:dyDescent="0.25"/>
  <cols>
    <col min="1" max="1" width="8.85546875" bestFit="1" customWidth="1"/>
    <col min="2" max="2" width="9.42578125" bestFit="1" customWidth="1"/>
    <col min="3" max="3" width="21" customWidth="1"/>
    <col min="4" max="4" width="8" bestFit="1" customWidth="1"/>
    <col min="5" max="5" width="7.7109375" customWidth="1"/>
  </cols>
  <sheetData>
    <row r="1" spans="1:5" ht="15.75" customHeight="1" x14ac:dyDescent="0.25">
      <c r="A1" s="1" t="s">
        <v>0</v>
      </c>
      <c r="B1" s="1" t="s">
        <v>1</v>
      </c>
      <c r="C1" s="8" t="s">
        <v>66</v>
      </c>
      <c r="D1" s="1" t="s">
        <v>46</v>
      </c>
      <c r="E1" s="1" t="s">
        <v>47</v>
      </c>
    </row>
    <row r="2" spans="1:5" x14ac:dyDescent="0.25">
      <c r="A2" s="5" t="s">
        <v>48</v>
      </c>
      <c r="B2" s="5" t="s">
        <v>49</v>
      </c>
      <c r="C2" s="6">
        <v>9.76</v>
      </c>
      <c r="D2" s="5" t="s">
        <v>50</v>
      </c>
      <c r="E2" s="6">
        <v>2022</v>
      </c>
    </row>
    <row r="3" spans="1:5" x14ac:dyDescent="0.25">
      <c r="A3" s="5" t="s">
        <v>51</v>
      </c>
      <c r="B3" s="5" t="s">
        <v>52</v>
      </c>
      <c r="C3" s="6">
        <v>9.69</v>
      </c>
      <c r="D3" s="5" t="s">
        <v>53</v>
      </c>
      <c r="E3" s="6">
        <v>2012</v>
      </c>
    </row>
    <row r="4" spans="1:5" x14ac:dyDescent="0.25">
      <c r="A4" s="5" t="s">
        <v>54</v>
      </c>
      <c r="B4" s="5" t="s">
        <v>55</v>
      </c>
      <c r="C4" s="6">
        <v>9.76</v>
      </c>
      <c r="D4" s="5" t="s">
        <v>50</v>
      </c>
      <c r="E4" s="6">
        <v>2019</v>
      </c>
    </row>
    <row r="5" spans="1:5" x14ac:dyDescent="0.25">
      <c r="A5" s="5" t="s">
        <v>56</v>
      </c>
      <c r="B5" s="5" t="s">
        <v>57</v>
      </c>
      <c r="C5" s="6">
        <v>9.7200000000000006</v>
      </c>
      <c r="D5" s="5" t="s">
        <v>53</v>
      </c>
      <c r="E5" s="6">
        <v>2009</v>
      </c>
    </row>
    <row r="6" spans="1:5" x14ac:dyDescent="0.25">
      <c r="A6" s="5" t="s">
        <v>58</v>
      </c>
      <c r="B6" s="5" t="s">
        <v>59</v>
      </c>
      <c r="C6" s="6">
        <v>9.74</v>
      </c>
      <c r="D6" s="5" t="s">
        <v>50</v>
      </c>
      <c r="E6" s="6">
        <v>2015</v>
      </c>
    </row>
    <row r="7" spans="1:5" x14ac:dyDescent="0.25">
      <c r="A7" s="5" t="s">
        <v>60</v>
      </c>
      <c r="B7" s="5" t="s">
        <v>61</v>
      </c>
      <c r="C7" s="6">
        <v>9.58</v>
      </c>
      <c r="D7" s="5" t="s">
        <v>53</v>
      </c>
      <c r="E7" s="6">
        <v>2009</v>
      </c>
    </row>
    <row r="8" spans="1:5" x14ac:dyDescent="0.25">
      <c r="A8" s="5" t="s">
        <v>62</v>
      </c>
      <c r="B8" s="5" t="s">
        <v>63</v>
      </c>
      <c r="C8" s="6">
        <v>9.76</v>
      </c>
      <c r="D8" s="5" t="s">
        <v>50</v>
      </c>
      <c r="E8" s="6">
        <v>2021</v>
      </c>
    </row>
    <row r="9" spans="1:5" x14ac:dyDescent="0.25">
      <c r="A9" s="5" t="s">
        <v>64</v>
      </c>
      <c r="B9" s="5" t="s">
        <v>65</v>
      </c>
      <c r="C9" s="6">
        <v>9.69</v>
      </c>
      <c r="D9" s="5" t="s">
        <v>50</v>
      </c>
      <c r="E9" s="6">
        <v>2008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Nazwane zakresy</vt:lpstr>
      </vt:variant>
      <vt:variant>
        <vt:i4>1</vt:i4>
      </vt:variant>
    </vt:vector>
  </HeadingPairs>
  <TitlesOfParts>
    <vt:vector size="21" baseType="lpstr">
      <vt:lpstr>Formularz1</vt:lpstr>
      <vt:lpstr>Formularz1_roz</vt:lpstr>
      <vt:lpstr>Formularz2</vt:lpstr>
      <vt:lpstr>Formularz2_roz</vt:lpstr>
      <vt:lpstr>Formularz3</vt:lpstr>
      <vt:lpstr>Formularz3_roz</vt:lpstr>
      <vt:lpstr>Sortowanie1</vt:lpstr>
      <vt:lpstr>Sortowanie1_roz</vt:lpstr>
      <vt:lpstr>Sortowanie2</vt:lpstr>
      <vt:lpstr>Sortowanie2_roz</vt:lpstr>
      <vt:lpstr>Filtrowanie1</vt:lpstr>
      <vt:lpstr>Filtrowanie1_roz</vt:lpstr>
      <vt:lpstr>Filtrowanie2</vt:lpstr>
      <vt:lpstr>Filtrowanie2_roz</vt:lpstr>
      <vt:lpstr>Filtrowanie3</vt:lpstr>
      <vt:lpstr>Filtrowanie3_roz</vt:lpstr>
      <vt:lpstr>Szukaj wyniku1</vt:lpstr>
      <vt:lpstr>Szukaj wyniku1_roz</vt:lpstr>
      <vt:lpstr>Szukaj wyniku2</vt:lpstr>
      <vt:lpstr>Szukaj wyniku2_roz</vt:lpstr>
      <vt:lpstr>Filtrowanie3_roz!Kryteria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Krystian</dc:creator>
  <cp:lastModifiedBy>Wyklady</cp:lastModifiedBy>
  <dcterms:created xsi:type="dcterms:W3CDTF">2015-06-05T18:19:34Z</dcterms:created>
  <dcterms:modified xsi:type="dcterms:W3CDTF">2023-12-27T16:14:33Z</dcterms:modified>
</cp:coreProperties>
</file>