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1.xml" ContentType="application/vnd.openxmlformats-officedocument.spreadsheetml.pivot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ivotTables/pivotTable2.xml" ContentType="application/vnd.openxmlformats-officedocument.spreadsheetml.pivot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drawings/drawing10.xml" ContentType="application/vnd.openxmlformats-officedocument.drawing+xml"/>
  <Override PartName="/xl/pivotTables/pivotTable4.xml" ContentType="application/vnd.openxmlformats-officedocument.spreadsheetml.pivotTab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pivotTables/pivotTable5.xml" ContentType="application/vnd.openxmlformats-officedocument.spreadsheetml.pivotTable+xml"/>
  <Override PartName="/xl/drawings/drawing1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4.xml" ContentType="application/vnd.openxmlformats-officedocument.drawing+xml"/>
  <Override PartName="/xl/pivotTables/pivotTable6.xml" ContentType="application/vnd.openxmlformats-officedocument.spreadsheetml.pivotTable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Skrypt\Pracuje\IX\Przykłady\"/>
    </mc:Choice>
  </mc:AlternateContent>
  <xr:revisionPtr revIDLastSave="0" documentId="13_ncr:1_{A9878B0F-CD21-4DFB-806B-E79710C9CDAD}" xr6:coauthVersionLast="47" xr6:coauthVersionMax="47" xr10:uidLastSave="{00000000-0000-0000-0000-000000000000}"/>
  <bookViews>
    <workbookView xWindow="-120" yWindow="-120" windowWidth="24240" windowHeight="13140" firstSheet="10" activeTab="14" xr2:uid="{00000000-000D-0000-FFFF-FFFF00000000}"/>
  </bookViews>
  <sheets>
    <sheet name="Solver1" sheetId="42" r:id="rId1"/>
    <sheet name="Solver1_roz" sheetId="63" r:id="rId2"/>
    <sheet name="Solver2" sheetId="94" r:id="rId3"/>
    <sheet name="Solver2_roz" sheetId="95" r:id="rId4"/>
    <sheet name="Tab przestawna1" sheetId="64" r:id="rId5"/>
    <sheet name="Tab przestawna1_roz" sheetId="68" r:id="rId6"/>
    <sheet name="Tab przestawna2" sheetId="82" r:id="rId7"/>
    <sheet name="Tab przestawna2_roz" sheetId="83" r:id="rId8"/>
    <sheet name="Wykres2_roz" sheetId="84" r:id="rId9"/>
    <sheet name="Tab przestawna3" sheetId="105" r:id="rId10"/>
    <sheet name="Tab przestawna3_roz" sheetId="106" r:id="rId11"/>
    <sheet name="Tab przestawna4" sheetId="91" r:id="rId12"/>
    <sheet name="Tab przestawna4__roz" sheetId="104" r:id="rId13"/>
    <sheet name="Tab przestawna5" sheetId="97" r:id="rId14"/>
    <sheet name="Tab przestawna5_roz" sheetId="100" r:id="rId15"/>
  </sheets>
  <externalReferences>
    <externalReference r:id="rId16"/>
  </externalReferences>
  <definedNames>
    <definedName name="Bilety">'[1]Kosztorys wycieczki'!$B$3</definedName>
    <definedName name="Kosztorys1">'[1]Kosztorys wycieczki'!$C$2:$C$5</definedName>
    <definedName name="Liczba_osób">'[1]Kosztorys wycieczki'!$E$7</definedName>
    <definedName name="Posiłki">'[1]Kosztorys wycieczki'!$B$4</definedName>
    <definedName name="Razem">'[1]Kosztorys wycieczki'!$E$6</definedName>
    <definedName name="solver_adj" localSheetId="0" hidden="1">Solver1!$D$2:$D$5</definedName>
    <definedName name="solver_adj" localSheetId="1" hidden="1">Solver1_roz!$D$2:$D$5</definedName>
    <definedName name="solver_adj" localSheetId="3" hidden="1">Solver2_roz!$C$2:$C$6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ng" localSheetId="0" hidden="1">1</definedName>
    <definedName name="solver_eng" localSheetId="1" hidden="1">2</definedName>
    <definedName name="solver_eng" localSheetId="2" hidden="1">2</definedName>
    <definedName name="solver_eng" localSheetId="3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lhs1" localSheetId="0" hidden="1">Solver1!$D$8</definedName>
    <definedName name="solver_lhs1" localSheetId="1" hidden="1">Solver1_roz!$D$8</definedName>
    <definedName name="solver_lhs1" localSheetId="2" hidden="1">Solver2!$C$6</definedName>
    <definedName name="solver_lhs1" localSheetId="3" hidden="1">Solver2_roz!$C$2</definedName>
    <definedName name="solver_lhs2" localSheetId="0" hidden="1">Solver1!$D$2:$D$5</definedName>
    <definedName name="solver_lhs2" localSheetId="1" hidden="1">Solver1_roz!$D$2:$D$5</definedName>
    <definedName name="solver_lhs2" localSheetId="2" hidden="1">Solver2!$C$6</definedName>
    <definedName name="solver_lhs2" localSheetId="3" hidden="1">Solver2_roz!$C$3</definedName>
    <definedName name="solver_lhs3" localSheetId="0" hidden="1">Solver1!$D$2:$D$5</definedName>
    <definedName name="solver_lhs3" localSheetId="1" hidden="1">Solver1_roz!$D$2:$D$5</definedName>
    <definedName name="solver_lhs3" localSheetId="2" hidden="1">Solver2!$C$6</definedName>
    <definedName name="solver_lhs3" localSheetId="3" hidden="1">Solver2_roz!$C$4</definedName>
    <definedName name="solver_lhs4" localSheetId="2" hidden="1">Solver2!$C$6</definedName>
    <definedName name="solver_lhs4" localSheetId="3" hidden="1">Solver2_roz!$C$5</definedName>
    <definedName name="solver_lhs5" localSheetId="2" hidden="1">Solver2!$C$6</definedName>
    <definedName name="solver_lhs5" localSheetId="3" hidden="1">Solver2_roz!$C$6</definedName>
    <definedName name="solver_lhs6" localSheetId="2" hidden="1">Solver2!$C$6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um" localSheetId="0" hidden="1">2</definedName>
    <definedName name="solver_num" localSheetId="1" hidden="1">2</definedName>
    <definedName name="solver_num" localSheetId="2" hidden="1">0</definedName>
    <definedName name="solver_num" localSheetId="3" hidden="1">5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opt" localSheetId="0" hidden="1">Solver1!$D$9</definedName>
    <definedName name="solver_opt" localSheetId="1" hidden="1">Solver1_roz!$D$9</definedName>
    <definedName name="solver_opt" localSheetId="3" hidden="1">Solver2_roz!$D$7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el1" localSheetId="0" hidden="1">3</definedName>
    <definedName name="solver_rel1" localSheetId="1" hidden="1">3</definedName>
    <definedName name="solver_rel1" localSheetId="2" hidden="1">3</definedName>
    <definedName name="solver_rel1" localSheetId="3" hidden="1">2</definedName>
    <definedName name="solver_rel2" localSheetId="0" hidden="1">4</definedName>
    <definedName name="solver_rel2" localSheetId="1" hidden="1">4</definedName>
    <definedName name="solver_rel2" localSheetId="2" hidden="1">3</definedName>
    <definedName name="solver_rel2" localSheetId="3" hidden="1">3</definedName>
    <definedName name="solver_rel3" localSheetId="0" hidden="1">4</definedName>
    <definedName name="solver_rel3" localSheetId="1" hidden="1">4</definedName>
    <definedName name="solver_rel3" localSheetId="2" hidden="1">3</definedName>
    <definedName name="solver_rel3" localSheetId="3" hidden="1">2</definedName>
    <definedName name="solver_rel4" localSheetId="2" hidden="1">3</definedName>
    <definedName name="solver_rel4" localSheetId="3" hidden="1">3</definedName>
    <definedName name="solver_rel5" localSheetId="2" hidden="1">3</definedName>
    <definedName name="solver_rel5" localSheetId="3" hidden="1">3</definedName>
    <definedName name="solver_rel6" localSheetId="2" hidden="1">3</definedName>
    <definedName name="solver_rhs1" localSheetId="0" hidden="1">Solver1!$D$7</definedName>
    <definedName name="solver_rhs1" localSheetId="1" hidden="1">Solver1_roz!$D$7</definedName>
    <definedName name="solver_rhs1" localSheetId="2" hidden="1">20</definedName>
    <definedName name="solver_rhs1" localSheetId="3" hidden="1">5</definedName>
    <definedName name="solver_rhs2" localSheetId="0" hidden="1">"całkowita"</definedName>
    <definedName name="solver_rhs2" localSheetId="1" hidden="1">"całkowita"</definedName>
    <definedName name="solver_rhs2" localSheetId="2" hidden="1">20</definedName>
    <definedName name="solver_rhs2" localSheetId="3" hidden="1">10</definedName>
    <definedName name="solver_rhs3" localSheetId="0" hidden="1">"całkowita"</definedName>
    <definedName name="solver_rhs3" localSheetId="1" hidden="1">"całkowita"</definedName>
    <definedName name="solver_rhs3" localSheetId="2" hidden="1">20</definedName>
    <definedName name="solver_rhs3" localSheetId="3" hidden="1">5</definedName>
    <definedName name="solver_rhs4" localSheetId="2" hidden="1">20</definedName>
    <definedName name="solver_rhs4" localSheetId="3" hidden="1">20</definedName>
    <definedName name="solver_rhs5" localSheetId="2" hidden="1">20</definedName>
    <definedName name="solver_rhs5" localSheetId="3" hidden="1">10</definedName>
    <definedName name="solver_rhs6" localSheetId="2" hidden="1">20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yp" localSheetId="0" hidden="1">2</definedName>
    <definedName name="solver_typ" localSheetId="1" hidden="1">2</definedName>
    <definedName name="solver_typ" localSheetId="2" hidden="1">3</definedName>
    <definedName name="solver_typ" localSheetId="3" hidden="1">3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1100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Ubezpieczenie">'[1]Kosztorys wycieczki'!$B$5</definedName>
  </definedNames>
  <calcPr calcId="191029"/>
  <pivotCaches>
    <pivotCache cacheId="6" r:id="rId17"/>
    <pivotCache cacheId="7" r:id="rId18"/>
    <pivotCache cacheId="8" r:id="rId19"/>
    <pivotCache cacheId="9" r:id="rId2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95" l="1"/>
  <c r="D6" i="95"/>
  <c r="D4" i="95"/>
  <c r="D5" i="95"/>
  <c r="D2" i="95"/>
  <c r="D5" i="94"/>
  <c r="D4" i="94"/>
  <c r="D6" i="94"/>
  <c r="D3" i="94"/>
  <c r="D2" i="94"/>
  <c r="F30" i="91"/>
  <c r="F29" i="91"/>
  <c r="F28" i="91"/>
  <c r="F27" i="91"/>
  <c r="F26" i="91"/>
  <c r="F25" i="91"/>
  <c r="F24" i="91"/>
  <c r="F23" i="91"/>
  <c r="F22" i="91"/>
  <c r="F21" i="91"/>
  <c r="F20" i="91"/>
  <c r="F19" i="91"/>
  <c r="F18" i="91"/>
  <c r="F17" i="91"/>
  <c r="F16" i="91"/>
  <c r="F15" i="91"/>
  <c r="F14" i="91"/>
  <c r="F13" i="91"/>
  <c r="F12" i="91"/>
  <c r="F11" i="91"/>
  <c r="F10" i="91"/>
  <c r="F9" i="91"/>
  <c r="F8" i="91"/>
  <c r="F7" i="91"/>
  <c r="F6" i="91"/>
  <c r="F5" i="91"/>
  <c r="F4" i="91"/>
  <c r="F3" i="91"/>
  <c r="F2" i="91"/>
  <c r="D9" i="63"/>
  <c r="D8" i="63"/>
  <c r="D7" i="95" l="1"/>
  <c r="D7" i="94"/>
</calcChain>
</file>

<file path=xl/sharedStrings.xml><?xml version="1.0" encoding="utf-8"?>
<sst xmlns="http://schemas.openxmlformats.org/spreadsheetml/2006/main" count="663" uniqueCount="153">
  <si>
    <t>Imię</t>
  </si>
  <si>
    <t>Nazwisko</t>
  </si>
  <si>
    <t>Wiek</t>
  </si>
  <si>
    <t>Zawód</t>
  </si>
  <si>
    <t>Staż pracy</t>
  </si>
  <si>
    <t>Wiącek</t>
  </si>
  <si>
    <t>Wojciech</t>
  </si>
  <si>
    <t>Rybak</t>
  </si>
  <si>
    <t>Wykształcenie</t>
  </si>
  <si>
    <t>Miejsce zamieszkania</t>
  </si>
  <si>
    <t>Siedlce</t>
  </si>
  <si>
    <t>wyższe</t>
  </si>
  <si>
    <t>ekspedientka</t>
  </si>
  <si>
    <t>mechanik</t>
  </si>
  <si>
    <t>Wiśniew</t>
  </si>
  <si>
    <t>Miesięczne wynagrodzenie brutto (zł)</t>
  </si>
  <si>
    <t>Aleksandra</t>
  </si>
  <si>
    <t>Kalicka</t>
  </si>
  <si>
    <t>Magdalena</t>
  </si>
  <si>
    <t>średnie</t>
  </si>
  <si>
    <t>sprzątaczka</t>
  </si>
  <si>
    <t>Robert</t>
  </si>
  <si>
    <t>Zagórny</t>
  </si>
  <si>
    <t>Warszawa</t>
  </si>
  <si>
    <t>automatyk</t>
  </si>
  <si>
    <t>Zygmunt</t>
  </si>
  <si>
    <t>Brzeziński</t>
  </si>
  <si>
    <t>Mościbrody</t>
  </si>
  <si>
    <t>podstawowe</t>
  </si>
  <si>
    <t>konserwator</t>
  </si>
  <si>
    <t>Edward</t>
  </si>
  <si>
    <t>Galas</t>
  </si>
  <si>
    <t>Janusz</t>
  </si>
  <si>
    <t>Walewski</t>
  </si>
  <si>
    <t>Mordy</t>
  </si>
  <si>
    <t>elektronik</t>
  </si>
  <si>
    <t>Weronika</t>
  </si>
  <si>
    <t>Jarecka</t>
  </si>
  <si>
    <t>Ryczołek</t>
  </si>
  <si>
    <t>handlowiec</t>
  </si>
  <si>
    <t>Michał</t>
  </si>
  <si>
    <t>Jarosz</t>
  </si>
  <si>
    <t>Sokołów Podlaski</t>
  </si>
  <si>
    <t>Liczba ukończonych szkoleń</t>
  </si>
  <si>
    <t>Izabela</t>
  </si>
  <si>
    <t>Rogala</t>
  </si>
  <si>
    <t>Kraj</t>
  </si>
  <si>
    <t>Etykiety wierszy</t>
  </si>
  <si>
    <t>Suma końcowa</t>
  </si>
  <si>
    <t>Liczba miejsc w busach</t>
  </si>
  <si>
    <t>Liczba osób do przewiezienia</t>
  </si>
  <si>
    <t>Bus 4</t>
  </si>
  <si>
    <t>Bus 3</t>
  </si>
  <si>
    <t>Bus 2</t>
  </si>
  <si>
    <t>Bus 1</t>
  </si>
  <si>
    <t>Liczba busów</t>
  </si>
  <si>
    <t>Cena wynajmu</t>
  </si>
  <si>
    <t>Liczba miejsc</t>
  </si>
  <si>
    <t>Koszty wynajmu</t>
  </si>
  <si>
    <t>Marka</t>
  </si>
  <si>
    <t>Niemcy</t>
  </si>
  <si>
    <t>Fiat</t>
  </si>
  <si>
    <t>Opel</t>
  </si>
  <si>
    <t>Renault</t>
  </si>
  <si>
    <t>Ford</t>
  </si>
  <si>
    <t>Volkswagen</t>
  </si>
  <si>
    <t>Skoda</t>
  </si>
  <si>
    <t>Toyota</t>
  </si>
  <si>
    <t xml:space="preserve">Francja </t>
  </si>
  <si>
    <t>Belgia</t>
  </si>
  <si>
    <t>Holandia</t>
  </si>
  <si>
    <t xml:space="preserve">Włochy </t>
  </si>
  <si>
    <t xml:space="preserve">Austria </t>
  </si>
  <si>
    <t>Benzyna</t>
  </si>
  <si>
    <t>Model</t>
  </si>
  <si>
    <t>Corolla</t>
  </si>
  <si>
    <t>Aygo</t>
  </si>
  <si>
    <t>Yaris</t>
  </si>
  <si>
    <t>Rav4</t>
  </si>
  <si>
    <t>Avensis</t>
  </si>
  <si>
    <t>Rodzaj paliwa</t>
  </si>
  <si>
    <t>Oktavia</t>
  </si>
  <si>
    <t>Kamiq</t>
  </si>
  <si>
    <t>Passat</t>
  </si>
  <si>
    <t>Golf</t>
  </si>
  <si>
    <t>Focus</t>
  </si>
  <si>
    <t>Kuga</t>
  </si>
  <si>
    <t>Clio</t>
  </si>
  <si>
    <t>Astra</t>
  </si>
  <si>
    <t>Megane</t>
  </si>
  <si>
    <t>Zafira</t>
  </si>
  <si>
    <t>Corsa</t>
  </si>
  <si>
    <t>Insignia</t>
  </si>
  <si>
    <t>Panda</t>
  </si>
  <si>
    <t>Rok produkcji</t>
  </si>
  <si>
    <t>Skrzynia biegów</t>
  </si>
  <si>
    <t>Manualna</t>
  </si>
  <si>
    <t>Fiesta</t>
  </si>
  <si>
    <t>Mondeo</t>
  </si>
  <si>
    <t>Automatyczna</t>
  </si>
  <si>
    <t>Tourneo</t>
  </si>
  <si>
    <t>Scenic</t>
  </si>
  <si>
    <t>Superb</t>
  </si>
  <si>
    <t>Hybryda</t>
  </si>
  <si>
    <t>Citigo</t>
  </si>
  <si>
    <t>Benzyna+LPG</t>
  </si>
  <si>
    <t>benzyna</t>
  </si>
  <si>
    <t>Tiguan</t>
  </si>
  <si>
    <t>Espace</t>
  </si>
  <si>
    <t>Szwajcaria</t>
  </si>
  <si>
    <t>Sedici</t>
  </si>
  <si>
    <t>Stilo</t>
  </si>
  <si>
    <t>Bravo</t>
  </si>
  <si>
    <t>Moc [KM]</t>
  </si>
  <si>
    <t>Diesel</t>
  </si>
  <si>
    <t>Maksymalny staż pracy</t>
  </si>
  <si>
    <t>Średnie wynagrodzenie brutto (zł)</t>
  </si>
  <si>
    <t>Minimalna liczba szkoleń</t>
  </si>
  <si>
    <t xml:space="preserve">Liczba sztuk </t>
  </si>
  <si>
    <t>Data pierwszej rejestracji</t>
  </si>
  <si>
    <t>Etykiety kolumn</t>
  </si>
  <si>
    <t xml:space="preserve">Suma z Liczba sztuk </t>
  </si>
  <si>
    <t>Liczba lat auta</t>
  </si>
  <si>
    <t>(Wiele elementów)</t>
  </si>
  <si>
    <t>2003</t>
  </si>
  <si>
    <t>2005</t>
  </si>
  <si>
    <t>2009</t>
  </si>
  <si>
    <t>2010</t>
  </si>
  <si>
    <t>2011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</si>
  <si>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</si>
  <si>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</si>
  <si>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</si>
  <si>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</si>
  <si>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</si>
  <si>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</si>
  <si>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</si>
  <si>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</si>
  <si>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</si>
  <si>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</si>
  <si>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</si>
  <si>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 xml:space="preserve">Liczba sztuk  </t>
  </si>
  <si>
    <t>Cena</t>
  </si>
  <si>
    <t>Liczba sztuk</t>
  </si>
  <si>
    <t>Wartość</t>
  </si>
  <si>
    <t>Razem</t>
  </si>
  <si>
    <t>Płyn do mycia</t>
  </si>
  <si>
    <t>Mydło w płynie</t>
  </si>
  <si>
    <t>Środki czystości</t>
  </si>
  <si>
    <t>Ręczniki papierowe</t>
  </si>
  <si>
    <t>Rękawice</t>
  </si>
  <si>
    <t>Płyn do czyszczenia</t>
  </si>
  <si>
    <t xml:space="preserve">Rok produkcji </t>
  </si>
  <si>
    <t xml:space="preserve">Liczba lat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</si>
</sst>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5" formatCode="0.0"/>
    <numFmt numFmtId="166" formatCode="#,##0\ &quot;zł&quot;"/>
    <numFmt numFmtId="167" formatCode="#,##0.00\ &quot;zł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222222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164" fontId="0" fillId="0" borderId="0" xfId="1" applyNumberFormat="1" applyFont="1"/>
    <xf numFmtId="165" fontId="0" fillId="0" borderId="0" xfId="0" applyNumberFormat="1"/>
    <xf numFmtId="0" fontId="0" fillId="0" borderId="0" xfId="0" pivotButton="1"/>
    <xf numFmtId="0" fontId="0" fillId="0" borderId="0" xfId="0" applyNumberForma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top"/>
    </xf>
    <xf numFmtId="14" fontId="0" fillId="0" borderId="0" xfId="0" applyNumberFormat="1" applyAlignment="1">
      <alignment horizontal="right" vertical="center"/>
    </xf>
    <xf numFmtId="14" fontId="0" fillId="0" borderId="0" xfId="0" applyNumberFormat="1" applyAlignment="1">
      <alignment horizontal="left"/>
    </xf>
    <xf numFmtId="0" fontId="2" fillId="0" borderId="0" xfId="2"/>
    <xf numFmtId="0" fontId="4" fillId="0" borderId="0" xfId="2" applyFont="1"/>
    <xf numFmtId="166" fontId="2" fillId="0" borderId="0" xfId="2" applyNumberFormat="1"/>
    <xf numFmtId="1" fontId="2" fillId="0" borderId="0" xfId="2" applyNumberFormat="1"/>
    <xf numFmtId="167" fontId="2" fillId="0" borderId="0" xfId="2" applyNumberFormat="1"/>
    <xf numFmtId="0" fontId="2" fillId="0" borderId="0" xfId="2" applyAlignment="1">
      <alignment horizontal="center"/>
    </xf>
    <xf numFmtId="0" fontId="7" fillId="0" borderId="0" xfId="0" applyFont="1"/>
    <xf numFmtId="0" fontId="6" fillId="0" borderId="0" xfId="2" applyFont="1" applyAlignment="1">
      <alignment horizontal="center" vertical="center"/>
    </xf>
    <xf numFmtId="166" fontId="6" fillId="0" borderId="0" xfId="2" applyNumberFormat="1" applyFont="1" applyAlignment="1">
      <alignment horizontal="center"/>
    </xf>
    <xf numFmtId="166" fontId="1" fillId="0" borderId="0" xfId="2" applyNumberFormat="1" applyFont="1"/>
    <xf numFmtId="0" fontId="0" fillId="0" borderId="0" xfId="0" applyFont="1"/>
  </cellXfs>
  <cellStyles count="3">
    <cellStyle name="Normalny" xfId="0" builtinId="0"/>
    <cellStyle name="Normalny 2" xfId="2" xr:uid="{B751409C-7A4A-4574-A210-F51062308893}"/>
    <cellStyle name="Walutowy" xfId="1" builtinId="4"/>
  </cellStyles>
  <dxfs count="3">
    <dxf>
      <alignment horizontal="center"/>
    </dxf>
    <dxf>
      <alignment vertical="center"/>
    </dxf>
    <dxf>
      <numFmt numFmtId="165" formatCode="0.0"/>
    </dxf>
  </dxfs>
  <tableStyles count="2" defaultTableStyle="TableStyleMedium2" defaultPivotStyle="PivotStyleLight16">
    <tableStyle name="Styl tabeli 1" pivot="0" count="0" xr9:uid="{00000000-0011-0000-FFFF-FFFF00000000}"/>
    <tableStyle name="Styl tabeli 2" pivot="0" count="0" xr9:uid="{00000000-0011-0000-FFFF-FFFF01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2.xml"/><Relationship Id="rId1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worksheet" Target="worksheets/sheet13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[13-19.xlsx]Tab przestawna2_roz!Tabela przestawna5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600" b="1" i="0" baseline="0">
                <a:effectLst/>
              </a:rPr>
              <a:t>Liczba sztuk poszczególnych marek samochodów z podziałem na rodzaje skrzyni biegów</a:t>
            </a:r>
            <a:r>
              <a:rPr lang="pl-PL" sz="1600" b="0" i="0" baseline="0">
                <a:effectLst/>
              </a:rPr>
              <a:t>  </a:t>
            </a:r>
            <a:endParaRPr lang="pl-PL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 przestawna2_roz'!$B$4:$B$5</c:f>
              <c:strCache>
                <c:ptCount val="1"/>
                <c:pt idx="0">
                  <c:v>Automatyczna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 przestawna2_roz'!$A$6:$A$13</c:f>
              <c:strCache>
                <c:ptCount val="7"/>
                <c:pt idx="0">
                  <c:v>Toyota</c:v>
                </c:pt>
                <c:pt idx="1">
                  <c:v>Fiat</c:v>
                </c:pt>
                <c:pt idx="2">
                  <c:v>Ford</c:v>
                </c:pt>
                <c:pt idx="3">
                  <c:v>Opel</c:v>
                </c:pt>
                <c:pt idx="4">
                  <c:v>Skoda</c:v>
                </c:pt>
                <c:pt idx="5">
                  <c:v>Renault</c:v>
                </c:pt>
                <c:pt idx="6">
                  <c:v>Volkswagen</c:v>
                </c:pt>
              </c:strCache>
            </c:strRef>
          </c:cat>
          <c:val>
            <c:numRef>
              <c:f>'Tab przestawna2_roz'!$B$6:$B$13</c:f>
              <c:numCache>
                <c:formatCode>General</c:formatCode>
                <c:ptCount val="7"/>
                <c:pt idx="0">
                  <c:v>15</c:v>
                </c:pt>
                <c:pt idx="1">
                  <c:v>7</c:v>
                </c:pt>
                <c:pt idx="2">
                  <c:v>16</c:v>
                </c:pt>
                <c:pt idx="3">
                  <c:v>12</c:v>
                </c:pt>
                <c:pt idx="4">
                  <c:v>9</c:v>
                </c:pt>
                <c:pt idx="5">
                  <c:v>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E-40B1-B2B3-F816A68C7AE1}"/>
            </c:ext>
          </c:extLst>
        </c:ser>
        <c:ser>
          <c:idx val="1"/>
          <c:order val="1"/>
          <c:tx>
            <c:strRef>
              <c:f>'Tab przestawna2_roz'!$C$4:$C$5</c:f>
              <c:strCache>
                <c:ptCount val="1"/>
                <c:pt idx="0">
                  <c:v>Manualna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 przestawna2_roz'!$A$6:$A$13</c:f>
              <c:strCache>
                <c:ptCount val="7"/>
                <c:pt idx="0">
                  <c:v>Toyota</c:v>
                </c:pt>
                <c:pt idx="1">
                  <c:v>Fiat</c:v>
                </c:pt>
                <c:pt idx="2">
                  <c:v>Ford</c:v>
                </c:pt>
                <c:pt idx="3">
                  <c:v>Opel</c:v>
                </c:pt>
                <c:pt idx="4">
                  <c:v>Skoda</c:v>
                </c:pt>
                <c:pt idx="5">
                  <c:v>Renault</c:v>
                </c:pt>
                <c:pt idx="6">
                  <c:v>Volkswagen</c:v>
                </c:pt>
              </c:strCache>
            </c:strRef>
          </c:cat>
          <c:val>
            <c:numRef>
              <c:f>'Tab przestawna2_roz'!$C$6:$C$13</c:f>
              <c:numCache>
                <c:formatCode>General</c:formatCode>
                <c:ptCount val="7"/>
                <c:pt idx="0">
                  <c:v>32</c:v>
                </c:pt>
                <c:pt idx="1">
                  <c:v>27</c:v>
                </c:pt>
                <c:pt idx="2">
                  <c:v>27</c:v>
                </c:pt>
                <c:pt idx="3">
                  <c:v>25</c:v>
                </c:pt>
                <c:pt idx="4">
                  <c:v>21</c:v>
                </c:pt>
                <c:pt idx="5">
                  <c:v>20</c:v>
                </c:pt>
                <c:pt idx="6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DE-40B1-B2B3-F816A68C7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8611424"/>
        <c:axId val="1828615584"/>
      </c:barChart>
      <c:catAx>
        <c:axId val="182861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28615584"/>
        <c:crosses val="autoZero"/>
        <c:auto val="1"/>
        <c:lblAlgn val="ctr"/>
        <c:lblOffset val="100"/>
        <c:noMultiLvlLbl val="0"/>
      </c:catAx>
      <c:valAx>
        <c:axId val="18286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82861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[13-19.xlsx]Tab przestawna4__roz!Tabela przestawna5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/>
              <a:t>Liczba aut dla poszczególnych lat pierwszej rejestracji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33239049920997815"/>
          <c:y val="0.20879661844595007"/>
          <c:w val="0.52567824064369795"/>
          <c:h val="0.653697125068668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 przestawna4__roz'!$B$3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 przestawna4__roz'!$A$4:$A$20</c:f>
              <c:strCache>
                <c:ptCount val="16"/>
                <c:pt idx="0">
                  <c:v>2017</c:v>
                </c:pt>
                <c:pt idx="1">
                  <c:v>2010</c:v>
                </c:pt>
                <c:pt idx="2">
                  <c:v>2009</c:v>
                </c:pt>
                <c:pt idx="3">
                  <c:v>2018</c:v>
                </c:pt>
                <c:pt idx="4">
                  <c:v>2011</c:v>
                </c:pt>
                <c:pt idx="5">
                  <c:v>2015</c:v>
                </c:pt>
                <c:pt idx="6">
                  <c:v>2016</c:v>
                </c:pt>
                <c:pt idx="7">
                  <c:v>2013</c:v>
                </c:pt>
                <c:pt idx="8">
                  <c:v>2023</c:v>
                </c:pt>
                <c:pt idx="9">
                  <c:v>2022</c:v>
                </c:pt>
                <c:pt idx="10">
                  <c:v>2021</c:v>
                </c:pt>
                <c:pt idx="11">
                  <c:v>2005</c:v>
                </c:pt>
                <c:pt idx="12">
                  <c:v>2020</c:v>
                </c:pt>
                <c:pt idx="13">
                  <c:v>2014</c:v>
                </c:pt>
                <c:pt idx="14">
                  <c:v>2003</c:v>
                </c:pt>
                <c:pt idx="15">
                  <c:v>2019</c:v>
                </c:pt>
              </c:strCache>
            </c:strRef>
          </c:cat>
          <c:val>
            <c:numRef>
              <c:f>'Tab przestawna4__roz'!$B$4:$B$20</c:f>
              <c:numCache>
                <c:formatCode>General</c:formatCode>
                <c:ptCount val="16"/>
                <c:pt idx="0">
                  <c:v>38</c:v>
                </c:pt>
                <c:pt idx="1">
                  <c:v>29</c:v>
                </c:pt>
                <c:pt idx="2">
                  <c:v>28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16</c:v>
                </c:pt>
                <c:pt idx="7">
                  <c:v>14</c:v>
                </c:pt>
                <c:pt idx="8">
                  <c:v>11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49-4D7A-960E-AD8BEBC5C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38801535"/>
        <c:axId val="1138800703"/>
      </c:barChart>
      <c:catAx>
        <c:axId val="11388015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38800703"/>
        <c:crosses val="autoZero"/>
        <c:auto val="1"/>
        <c:lblAlgn val="ctr"/>
        <c:lblOffset val="100"/>
        <c:noMultiLvlLbl val="0"/>
      </c:catAx>
      <c:valAx>
        <c:axId val="1138800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/>
                  <a:t>Liczba sztuk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38801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8E01D8-7315-486F-A78B-10BCF5DB0EF8}">
  <sheetPr/>
  <sheetViews>
    <sheetView zoomScale="60" workbookViewId="0"/>
  </sheetViews>
  <pageMargins left="0.7" right="0.7" top="0.75" bottom="0.75" header="0.3" footer="0.3"/>
  <drawing r:id="rId1"/>
</chartsheet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11907</xdr:colOff>
      <xdr:row>10</xdr:row>
      <xdr:rowOff>0</xdr:rowOff>
    </xdr:from>
    <xdr:to>
      <xdr:col>4</xdr:col>
      <xdr:colOff>309562</xdr:colOff>
      <xdr:row>12</xdr:row>
      <xdr:rowOff>107156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1AE73CD5-94B9-45CD-AA94-25DDE6096C71}"/>
            </a:ext>
          </a:extLst>
        </xdr:cNvPr>
        <xdr:cNvSpPr txBox="1"/>
      </xdr:nvSpPr>
      <xdr:spPr>
        <a:xfrm>
          <a:off x="785813" y="2333625"/>
          <a:ext cx="4738687" cy="4881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13. Zorganizuj przejazd 198 osobom tak, aby koszty wynajmu busów były minimalne? </a:t>
          </a:r>
          <a:endParaRPr lang="pl-PL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14</xdr:row>
      <xdr:rowOff>19051</xdr:rowOff>
    </xdr:from>
    <xdr:to>
      <xdr:col>6</xdr:col>
      <xdr:colOff>314325</xdr:colOff>
      <xdr:row>16</xdr:row>
      <xdr:rowOff>114300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F4E1E9C7-A2EB-4B4D-ABB0-154502308089}"/>
            </a:ext>
          </a:extLst>
        </xdr:cNvPr>
        <xdr:cNvSpPr txBox="1"/>
      </xdr:nvSpPr>
      <xdr:spPr>
        <a:xfrm>
          <a:off x="609600" y="2686051"/>
          <a:ext cx="4953000" cy="4762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17. W tabeli przestawnej wykorzystaj pole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Filtry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zawęź dane dotyczące samochodów do diesli i aut, które mają od 12 do 15 lat.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9</xdr:row>
      <xdr:rowOff>2</xdr:rowOff>
    </xdr:from>
    <xdr:to>
      <xdr:col>5</xdr:col>
      <xdr:colOff>228600</xdr:colOff>
      <xdr:row>11</xdr:row>
      <xdr:rowOff>123826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1B76FDD-6238-447D-A485-8A3E922A258C}"/>
            </a:ext>
          </a:extLst>
        </xdr:cNvPr>
        <xdr:cNvSpPr txBox="1"/>
      </xdr:nvSpPr>
      <xdr:spPr>
        <a:xfrm>
          <a:off x="314325" y="1714502"/>
          <a:ext cx="4772025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17. W tabeli przestawnej wykorzystaj pole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Filtry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zawęź dane dotyczące samochodów do diesli i aut, które mają od 12 do 15 lat.</a:t>
          </a:r>
          <a:endParaRPr lang="pl-PL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</xdr:colOff>
      <xdr:row>1</xdr:row>
      <xdr:rowOff>1</xdr:rowOff>
    </xdr:from>
    <xdr:to>
      <xdr:col>20</xdr:col>
      <xdr:colOff>0</xdr:colOff>
      <xdr:row>7</xdr:row>
      <xdr:rowOff>104774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9F0670AC-CD8D-409A-BB4A-C2170E99E34E}"/>
            </a:ext>
          </a:extLst>
        </xdr:cNvPr>
        <xdr:cNvSpPr txBox="1"/>
      </xdr:nvSpPr>
      <xdr:spPr>
        <a:xfrm>
          <a:off x="8315326" y="542926"/>
          <a:ext cx="5638799" cy="12477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18. Przygotuj raport w formie tabeli przestawnej oraz wykresu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umieszczonego w tym samym arkuszu i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przedstaw liczbę samochodów w zależności od dat pierwszych rejestracji pogrupowanych w lata. Zmień nagłówek kolumny na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sztuk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posortuj w niej dane malejąco. Wybierz wykres słupkowy, dodaj mu tytuł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aut dla poszczególnych lat pierwszej rejestracji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powiększ tekst do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14 pt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dodaj opis głównej osi poziomej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sztuk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usuń legendę.  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1</xdr:row>
      <xdr:rowOff>180974</xdr:rowOff>
    </xdr:from>
    <xdr:to>
      <xdr:col>16</xdr:col>
      <xdr:colOff>76200</xdr:colOff>
      <xdr:row>27</xdr:row>
      <xdr:rowOff>98661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71AFB15-1FA0-4F07-960C-F7ACD17546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8</xdr:col>
      <xdr:colOff>600076</xdr:colOff>
      <xdr:row>33</xdr:row>
      <xdr:rowOff>19048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B347A94B-2FFA-45D2-B6C5-E89F4852E572}"/>
            </a:ext>
          </a:extLst>
        </xdr:cNvPr>
        <xdr:cNvSpPr txBox="1"/>
      </xdr:nvSpPr>
      <xdr:spPr>
        <a:xfrm>
          <a:off x="0" y="5334000"/>
          <a:ext cx="6248401" cy="9715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18. Przygotuj raport w formie tabeli przestawnej oraz wykresu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umieszczonego w tym samym arkuszu i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przedstaw liczbę samochodów w zależności od dat pierwszych rejestracji pogrupowanych w lata. Zmień nagłówek kolumny na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sztuk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posortuj w niej dane malejąco. Wybierz wykres słupkowy, dodaj mu tytuł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aut dla poszczególnych lat pierwszej rejestracji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powiększ tekst do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14 pt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dodaj opis głównej osi poziomej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sztuk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usuń legendę.  </a:t>
          </a:r>
          <a:endParaRPr lang="pl-PL">
            <a:effectLst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1</xdr:row>
      <xdr:rowOff>0</xdr:rowOff>
    </xdr:from>
    <xdr:to>
      <xdr:col>17</xdr:col>
      <xdr:colOff>9525</xdr:colOff>
      <xdr:row>5</xdr:row>
      <xdr:rowOff>38100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14BF082E-3C6C-4569-9521-9C8C384650EA}"/>
            </a:ext>
          </a:extLst>
        </xdr:cNvPr>
        <xdr:cNvSpPr txBox="1"/>
      </xdr:nvSpPr>
      <xdr:spPr>
        <a:xfrm>
          <a:off x="7077075" y="542925"/>
          <a:ext cx="495300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19. Za pomocą tabeli przestawnej wyświetl modele aut i rok ich produkcji. Wstaw pole obliczeniowe, aby dzięki różnicy między rokiem bieżącym i powstania samochodu pojawiła się kolumna z liczbą lat określająca wiek samochodu. Zmień nazwy nagłówków kolumn na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Rok produkcji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lat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pl-PL">
            <a:effectLst/>
          </a:endParaRP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12</xdr:col>
      <xdr:colOff>76200</xdr:colOff>
      <xdr:row>6</xdr:row>
      <xdr:rowOff>38100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226730C1-44DC-4D53-8759-2816BD5376E0}"/>
            </a:ext>
          </a:extLst>
        </xdr:cNvPr>
        <xdr:cNvSpPr txBox="1"/>
      </xdr:nvSpPr>
      <xdr:spPr>
        <a:xfrm>
          <a:off x="3467100" y="381000"/>
          <a:ext cx="495300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19. Za pomocą tabeli przestawnej wyświetl modele aut i rok ich produkcji. Wstaw pole obliczeniowe, aby dzięki różnicy między rokiem bieżącym i powstania samochodu pojawiła się kolumna z liczbą lat określająca wiek samochodu. Zmień nazwy nagłówków kolumn na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Rok produkcji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lat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pl-PL">
            <a:effectLst/>
          </a:endParaRP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11907</xdr:colOff>
      <xdr:row>10</xdr:row>
      <xdr:rowOff>0</xdr:rowOff>
    </xdr:from>
    <xdr:to>
      <xdr:col>4</xdr:col>
      <xdr:colOff>309562</xdr:colOff>
      <xdr:row>12</xdr:row>
      <xdr:rowOff>107156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37E7A9A0-2253-46BD-96FD-0F52BA4D8184}"/>
            </a:ext>
          </a:extLst>
        </xdr:cNvPr>
        <xdr:cNvSpPr txBox="1"/>
      </xdr:nvSpPr>
      <xdr:spPr>
        <a:xfrm>
          <a:off x="783432" y="2333625"/>
          <a:ext cx="4745830" cy="4881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13. Zorganizuj przejazd 198 osobom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tak, aby koszty wynajmu busów były minimalne? </a:t>
          </a:r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241110</xdr:colOff>
      <xdr:row>7</xdr:row>
      <xdr:rowOff>184820</xdr:rowOff>
    </xdr:from>
    <xdr:to>
      <xdr:col>7</xdr:col>
      <xdr:colOff>8986</xdr:colOff>
      <xdr:row>12</xdr:row>
      <xdr:rowOff>53915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1EC376F7-6B47-4FA5-AE02-10B45B234B23}"/>
            </a:ext>
          </a:extLst>
        </xdr:cNvPr>
        <xdr:cNvSpPr txBox="1"/>
      </xdr:nvSpPr>
      <xdr:spPr>
        <a:xfrm>
          <a:off x="241110" y="1505740"/>
          <a:ext cx="4656178" cy="81260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14. Zaplanuj zakupy środków czystości za 1100 zł: 5 sztuk mydła i tyle samo płynu do mycia, co najmniej po 10 sztuk ręczników papierowych i płynu do czyszczenia oraz nie mniej jak 20 sztuk rękawic. Pamiętaj, że liczba sztuk ma być liczbą całkowitą.</a:t>
          </a:r>
        </a:p>
        <a:p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241110</xdr:colOff>
      <xdr:row>7</xdr:row>
      <xdr:rowOff>184820</xdr:rowOff>
    </xdr:from>
    <xdr:to>
      <xdr:col>6</xdr:col>
      <xdr:colOff>602052</xdr:colOff>
      <xdr:row>12</xdr:row>
      <xdr:rowOff>53915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E9DAC85F-91DA-4B41-B56D-F2DC9F01036D}"/>
            </a:ext>
          </a:extLst>
        </xdr:cNvPr>
        <xdr:cNvSpPr txBox="1"/>
      </xdr:nvSpPr>
      <xdr:spPr>
        <a:xfrm>
          <a:off x="241110" y="1505740"/>
          <a:ext cx="4638206" cy="81260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14. Zaplanuj zakupy środków czystości za 1100 zł: 5 sztuk mydła i tyle samo płynu do mycia, co najmniej po 10 sztuk ręczników papierowych i płynu do czyszczenia oraz nie mniej jak 20 sztuk rękawic. Pamiętaj, że liczba sztuk ma być liczbą całkowitą.</a:t>
          </a:r>
          <a:endParaRPr lang="pl-PL">
            <a:effectLst/>
          </a:endParaRPr>
        </a:p>
        <a:p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11</xdr:row>
      <xdr:rowOff>194389</xdr:rowOff>
    </xdr:from>
    <xdr:to>
      <xdr:col>7</xdr:col>
      <xdr:colOff>1514475</xdr:colOff>
      <xdr:row>17</xdr:row>
      <xdr:rowOff>9720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2DB8DD6C-8D74-4395-BDE3-2ADB872A3D48}"/>
            </a:ext>
          </a:extLst>
        </xdr:cNvPr>
        <xdr:cNvSpPr txBox="1"/>
      </xdr:nvSpPr>
      <xdr:spPr>
        <a:xfrm>
          <a:off x="723901" y="2670889"/>
          <a:ext cx="6400799" cy="9678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15. Umieść raport w formie tabeli przestawnej w nowym arkuszu i przedstaw w nim dla różnego rodzaju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wykształcenia średnie miesięczne wynagrodzenie brutto, maksymalny staż pracy i minimalną liczbę ukończonych szkoleń przez pracowników. Wynik wartości średniej wyświetl z jednym miejscem dziesiętnym. Zmień nagłówki kolumn w powstałej tabeli na: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Średnie wynagrodzenie brutto (zł)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Maksymalny staż pracy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Minimalna liczba szkoleń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8</xdr:row>
      <xdr:rowOff>9524</xdr:rowOff>
    </xdr:from>
    <xdr:to>
      <xdr:col>4</xdr:col>
      <xdr:colOff>2381</xdr:colOff>
      <xdr:row>13</xdr:row>
      <xdr:rowOff>47625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7022559F-E5B3-48A2-8BBE-C6B30620964E}"/>
            </a:ext>
          </a:extLst>
        </xdr:cNvPr>
        <xdr:cNvSpPr txBox="1"/>
      </xdr:nvSpPr>
      <xdr:spPr>
        <a:xfrm>
          <a:off x="66675" y="1533524"/>
          <a:ext cx="6260306" cy="9906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15. Umieść raport w formie tabeli przestawnej w nowym arkuszu i przedstaw w nim dla różnego rodzaju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wykształcenia średnie miesięczne wynagrodzenie brutto, maksymalny staż pracy i minimalną liczbę ukończonych szkoleń przez pracowników. Wynik wartości średniej wyświetl z jednym miejscem dziesiętnym. Zmień nagłówki kolumn w powstałej tabeli na: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Średnie wynagrodzenie brutto (zł)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Maksymalny staż pracy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Minimalna liczba szkoleń.</a:t>
          </a:r>
          <a:endParaRPr lang="pl-PL" b="1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819148</xdr:colOff>
      <xdr:row>1</xdr:row>
      <xdr:rowOff>1</xdr:rowOff>
    </xdr:from>
    <xdr:to>
      <xdr:col>19</xdr:col>
      <xdr:colOff>457199</xdr:colOff>
      <xdr:row>6</xdr:row>
      <xdr:rowOff>57150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21B4B4C6-F6D5-4040-84C3-32FE001AA6D9}"/>
            </a:ext>
          </a:extLst>
        </xdr:cNvPr>
        <xdr:cNvSpPr txBox="1"/>
      </xdr:nvSpPr>
      <xdr:spPr>
        <a:xfrm>
          <a:off x="7600948" y="542926"/>
          <a:ext cx="6096001" cy="10096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16. Utwórz za pomocą tabeli przestawnej raport, który dla poszczególnych marek samochodów przedstawi liczbę sztuk z podziałem na rodzaje skrzyni biegów. Posortuj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 Z do 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wartości dla skrzyni manualnej. Do nowego arkusza wstaw wykres kolumnowy grupowany, ustaw nad nim tytuł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sztuk poszczególnych marek samochodów z podziałem na rodzaje skrzyni biegów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a legendę umieść na dole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Wykres2_roz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 </a:t>
          </a:r>
          <a:endParaRPr lang="pl-PL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2</xdr:rowOff>
    </xdr:from>
    <xdr:to>
      <xdr:col>5</xdr:col>
      <xdr:colOff>600075</xdr:colOff>
      <xdr:row>20</xdr:row>
      <xdr:rowOff>28576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8D1DAC9F-2CF4-4FFC-987A-57199D45D317}"/>
            </a:ext>
          </a:extLst>
        </xdr:cNvPr>
        <xdr:cNvSpPr txBox="1"/>
      </xdr:nvSpPr>
      <xdr:spPr>
        <a:xfrm>
          <a:off x="285750" y="2667002"/>
          <a:ext cx="4953000" cy="11715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Przykład 16. Utwórz za pomocą tabeli przestawnej raport, który dla poszczególnych marek samochodów przedstawi liczbę sztuk z podziałem na rodzaje skrzyni biegów. Posortuj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 Z do 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wartości dla skrzyni manualnej. Do nowego arkusza wstaw wykres kolumnowy grupowany, ustaw nad nim tytuł 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Liczba sztuk poszczególnych marek samochodów z podziałem na rodzaje skrzyni biegów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a legendę umieść na dole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Wykres2_roz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). </a:t>
          </a:r>
          <a:endParaRPr lang="pl-PL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CE9D4B3-D39A-4E31-986B-17C24BCDB7C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yklady\Desktop\SkryptExcel\Edycj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Poprawność danych1"/>
      <sheetName val="Poprawność deanych2"/>
      <sheetName val="Poprawność danych3"/>
      <sheetName val="POprawność danych4"/>
      <sheetName val="Handlowiec"/>
      <sheetName val="Arkusz2"/>
      <sheetName val="Listy niestandardowe"/>
      <sheetName val="Arkusz3"/>
      <sheetName val="Definiowanie nazw"/>
      <sheetName val="Kosztorys wyciecz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>
            <v>820</v>
          </cell>
        </row>
        <row r="3">
          <cell r="B3">
            <v>9.5</v>
          </cell>
          <cell r="C3">
            <v>465.5</v>
          </cell>
        </row>
        <row r="4">
          <cell r="B4">
            <v>14</v>
          </cell>
          <cell r="C4">
            <v>686</v>
          </cell>
        </row>
        <row r="5">
          <cell r="B5">
            <v>3.5</v>
          </cell>
          <cell r="C5">
            <v>171.5</v>
          </cell>
        </row>
        <row r="6">
          <cell r="E6">
            <v>2143</v>
          </cell>
        </row>
        <row r="7">
          <cell r="E7">
            <v>49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yklady" refreshedDate="45267.840027777776" createdVersion="7" refreshedVersion="7" minRefreshableVersion="3" recordCount="10" xr:uid="{4BE43EC2-8A10-4F9C-9A13-39D58BAB7B7E}">
  <cacheSource type="worksheet">
    <worksheetSource ref="A1:I11" sheet="Tab przestawna1"/>
  </cacheSource>
  <cacheFields count="9">
    <cacheField name="Imię" numFmtId="0">
      <sharedItems/>
    </cacheField>
    <cacheField name="Nazwisko" numFmtId="0">
      <sharedItems/>
    </cacheField>
    <cacheField name="Wiek" numFmtId="0">
      <sharedItems containsSemiMixedTypes="0" containsString="0" containsNumber="1" containsInteger="1" minValue="19" maxValue="46"/>
    </cacheField>
    <cacheField name="Miejsce zamieszkania" numFmtId="0">
      <sharedItems/>
    </cacheField>
    <cacheField name="Wykształcenie" numFmtId="0">
      <sharedItems count="3">
        <s v="wyższe"/>
        <s v="średnie"/>
        <s v="podstawowe"/>
      </sharedItems>
    </cacheField>
    <cacheField name="Zawód" numFmtId="0">
      <sharedItems/>
    </cacheField>
    <cacheField name="Staż pracy" numFmtId="0">
      <sharedItems containsSemiMixedTypes="0" containsString="0" containsNumber="1" containsInteger="1" minValue="0" maxValue="18"/>
    </cacheField>
    <cacheField name="Miesięczne wynagrodzenie brutto (zł)" numFmtId="0">
      <sharedItems containsSemiMixedTypes="0" containsString="0" containsNumber="1" containsInteger="1" minValue="4500" maxValue="8400"/>
    </cacheField>
    <cacheField name="Liczba ukończonych szkoleń" numFmtId="0">
      <sharedItems containsSemiMixedTypes="0" containsString="0" containsNumber="1" containsInteger="1" minValue="0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yklady" refreshedDate="45269.810323495367" createdVersion="7" refreshedVersion="7" minRefreshableVersion="3" recordCount="29" xr:uid="{E7B08756-2D7A-4ED6-8AB0-1BA7A57C96A3}">
  <cacheSource type="worksheet">
    <worksheetSource ref="A1:I30" sheet="Tab przestawna2"/>
  </cacheSource>
  <cacheFields count="11">
    <cacheField name="Marka" numFmtId="0">
      <sharedItems count="7">
        <s v="Fiat"/>
        <s v="Ford"/>
        <s v="Opel"/>
        <s v="Renault"/>
        <s v="Skoda"/>
        <s v="Toyota"/>
        <s v="Volkswagen"/>
      </sharedItems>
    </cacheField>
    <cacheField name="Model" numFmtId="0">
      <sharedItems count="29">
        <s v="Panda"/>
        <s v="Bravo"/>
        <s v="Stilo"/>
        <s v="Sedici"/>
        <s v="Fiesta"/>
        <s v="Mondeo"/>
        <s v="Focus"/>
        <s v="Tourneo"/>
        <s v="Kuga"/>
        <s v="Astra"/>
        <s v="Zafira"/>
        <s v="Insignia"/>
        <s v="Corsa"/>
        <s v="Clio"/>
        <s v="Espace"/>
        <s v="Scenic"/>
        <s v="Megane"/>
        <s v="Citigo"/>
        <s v="Oktavia"/>
        <s v="Kamiq"/>
        <s v="Superb"/>
        <s v="Corolla"/>
        <s v="Aygo"/>
        <s v="Yaris"/>
        <s v="Rav4"/>
        <s v="Avensis"/>
        <s v="Passat"/>
        <s v="Tiguan"/>
        <s v="Golf"/>
      </sharedItems>
    </cacheField>
    <cacheField name="Rodzaj paliwa" numFmtId="0">
      <sharedItems count="4">
        <s v="Benzyna"/>
        <s v="Benzyna+LPG"/>
        <s v="Diesel"/>
        <s v="Hybryda"/>
      </sharedItems>
    </cacheField>
    <cacheField name="Skrzynia biegów" numFmtId="0">
      <sharedItems count="2">
        <s v="Manualna"/>
        <s v="Automatyczna"/>
      </sharedItems>
    </cacheField>
    <cacheField name="Rok produkcji" numFmtId="0">
      <sharedItems containsSemiMixedTypes="0" containsString="0" containsNumber="1" containsInteger="1" minValue="2002" maxValue="2022" count="17">
        <n v="2005"/>
        <n v="2009"/>
        <n v="2002"/>
        <n v="2010"/>
        <n v="2017"/>
        <n v="2016"/>
        <n v="2011"/>
        <n v="2012"/>
        <n v="2014"/>
        <n v="2018"/>
        <n v="2015"/>
        <n v="2013"/>
        <n v="2020"/>
        <n v="2022"/>
        <n v="2021"/>
        <n v="2019"/>
        <n v="2008"/>
      </sharedItems>
    </cacheField>
    <cacheField name="Liczba lat auta" numFmtId="0">
      <sharedItems containsSemiMixedTypes="0" containsString="0" containsNumber="1" containsInteger="1" minValue="1" maxValue="21" count="17">
        <n v="18"/>
        <n v="14"/>
        <n v="21"/>
        <n v="13"/>
        <n v="6"/>
        <n v="7"/>
        <n v="12"/>
        <n v="11"/>
        <n v="9"/>
        <n v="5"/>
        <n v="8"/>
        <n v="10"/>
        <n v="3"/>
        <n v="1"/>
        <n v="2"/>
        <n v="4"/>
        <n v="15"/>
      </sharedItems>
    </cacheField>
    <cacheField name="Data pierwszej rejestracji" numFmtId="14">
      <sharedItems containsSemiMixedTypes="0" containsNonDate="0" containsDate="1" containsString="0" minDate="2003-12-02T00:00:00" maxDate="2023-10-05T00:00:00" count="29">
        <d v="2005-10-09T00:00:00"/>
        <d v="2009-09-01T00:00:00"/>
        <d v="2003-12-02T00:00:00"/>
        <d v="2010-09-27T00:00:00"/>
        <d v="2009-09-05T00:00:00"/>
        <d v="2010-11-18T00:00:00"/>
        <d v="2017-10-04T00:00:00"/>
        <d v="2016-09-21T00:00:00"/>
        <d v="2011-11-28T00:00:00"/>
        <d v="2010-10-08T00:00:00"/>
        <d v="2013-11-17T00:00:00"/>
        <d v="2015-04-16T00:00:00"/>
        <d v="2023-10-04T00:00:00"/>
        <d v="2009-09-09T00:00:00"/>
        <d v="2017-05-08T00:00:00"/>
        <d v="2015-09-17T00:00:00"/>
        <d v="2014-09-18T00:00:00"/>
        <d v="2013-09-24T00:00:00"/>
        <d v="2018-12-20T00:00:00"/>
        <d v="2020-07-08T00:00:00"/>
        <d v="2022-10-08T00:00:00"/>
        <d v="2021-09-18T00:00:00"/>
        <d v="2017-10-24T00:00:00"/>
        <d v="2011-04-28T00:00:00"/>
        <d v="2019-10-29T00:00:00"/>
        <d v="2016-12-02T00:00:00"/>
        <d v="2017-11-17T00:00:00"/>
        <d v="2018-09-16T00:00:00"/>
        <d v="2009-11-24T00:00:00"/>
      </sharedItems>
      <fieldGroup base="6">
        <rangePr groupBy="years" startDate="2003-12-02T00:00:00" endDate="2023-10-05T00:00:00"/>
        <groupItems count="23">
          <s v="&lt;02.12.2003"/>
          <s v="2003"/>
          <s v="2004"/>
          <s v="2005"/>
          <s v="2006"/>
          <s v="2007"/>
          <s v="2008"/>
          <s v="2009"/>
          <s v="2010"/>
          <s v="2011"/>
          <s v="2012"/>
          <s v="2013"/>
          <s v="2014"/>
          <s v="2015"/>
          <s v="2016"/>
          <s v="2017"/>
          <s v="2018"/>
          <s v="2019"/>
          <s v="2020"/>
          <s v="2021"/>
          <s v="2022"/>
          <s v="2023"/>
          <s v="&gt;05.10.2023"/>
        </groupItems>
      </fieldGroup>
    </cacheField>
    <cacheField name="Kraj" numFmtId="0">
      <sharedItems/>
    </cacheField>
    <cacheField name="Moc [KM]" numFmtId="0">
      <sharedItems containsSemiMixedTypes="0" containsString="0" containsNumber="1" containsInteger="1" minValue="54" maxValue="177"/>
    </cacheField>
    <cacheField name="Liczba sztuk " numFmtId="0">
      <sharedItems containsSemiMixedTypes="0" containsString="0" containsNumber="1" containsInteger="1" minValue="6" maxValue="12"/>
    </cacheField>
    <cacheField name="Liczba lat" numFmtId="0" formula="2023-'Rok produkcji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yklady" refreshedDate="45269.814164120369" createdVersion="7" refreshedVersion="7" minRefreshableVersion="3" recordCount="29" xr:uid="{44AE9388-5C2D-46DD-8964-35F6566580DB}">
  <cacheSource type="worksheet">
    <worksheetSource ref="A1:J30" sheet="Tab przestawna4"/>
  </cacheSource>
  <cacheFields count="13">
    <cacheField name="Marka" numFmtId="0">
      <sharedItems/>
    </cacheField>
    <cacheField name="Model" numFmtId="0">
      <sharedItems count="29">
        <s v="Panda"/>
        <s v="Bravo"/>
        <s v="Stilo"/>
        <s v="Sedici"/>
        <s v="Fiesta"/>
        <s v="Mondeo"/>
        <s v="Focus"/>
        <s v="Tourneo"/>
        <s v="Kuga"/>
        <s v="Astra"/>
        <s v="Zafira"/>
        <s v="Insignia"/>
        <s v="Corsa"/>
        <s v="Clio"/>
        <s v="Espace"/>
        <s v="Scenic"/>
        <s v="Megane"/>
        <s v="Citigo"/>
        <s v="Oktavia"/>
        <s v="Kamiq"/>
        <s v="Superb"/>
        <s v="Corolla"/>
        <s v="Aygo"/>
        <s v="Yaris"/>
        <s v="Rav4"/>
        <s v="Avensis"/>
        <s v="Passat"/>
        <s v="Tiguan"/>
        <s v="Golf"/>
      </sharedItems>
    </cacheField>
    <cacheField name="Rodzaj paliwa" numFmtId="0">
      <sharedItems/>
    </cacheField>
    <cacheField name="Skrzynia biegów" numFmtId="0">
      <sharedItems/>
    </cacheField>
    <cacheField name="Rok produkcji" numFmtId="0">
      <sharedItems containsSemiMixedTypes="0" containsString="0" containsNumber="1" containsInteger="1" minValue="2002" maxValue="2022" count="17">
        <n v="2005"/>
        <n v="2009"/>
        <n v="2002"/>
        <n v="2010"/>
        <n v="2017"/>
        <n v="2016"/>
        <n v="2011"/>
        <n v="2012"/>
        <n v="2014"/>
        <n v="2018"/>
        <n v="2015"/>
        <n v="2013"/>
        <n v="2020"/>
        <n v="2022"/>
        <n v="2021"/>
        <n v="2019"/>
        <n v="2008"/>
      </sharedItems>
    </cacheField>
    <cacheField name="Liczba lat auta" numFmtId="0">
      <sharedItems containsSemiMixedTypes="0" containsString="0" containsNumber="1" containsInteger="1" minValue="1" maxValue="21"/>
    </cacheField>
    <cacheField name="Data pierwszej rejestracji" numFmtId="14">
      <sharedItems containsSemiMixedTypes="0" containsNonDate="0" containsDate="1" containsString="0" minDate="2003-12-02T00:00:00" maxDate="2023-10-05T00:00:00" count="29">
        <d v="2005-10-09T00:00:00"/>
        <d v="2009-09-01T00:00:00"/>
        <d v="2003-12-02T00:00:00"/>
        <d v="2010-09-27T00:00:00"/>
        <d v="2009-09-05T00:00:00"/>
        <d v="2010-11-18T00:00:00"/>
        <d v="2017-10-04T00:00:00"/>
        <d v="2016-09-21T00:00:00"/>
        <d v="2011-11-28T00:00:00"/>
        <d v="2010-10-08T00:00:00"/>
        <d v="2013-11-17T00:00:00"/>
        <d v="2015-04-16T00:00:00"/>
        <d v="2023-10-04T00:00:00"/>
        <d v="2009-09-09T00:00:00"/>
        <d v="2017-05-08T00:00:00"/>
        <d v="2015-09-17T00:00:00"/>
        <d v="2014-09-18T00:00:00"/>
        <d v="2013-09-24T00:00:00"/>
        <d v="2018-12-20T00:00:00"/>
        <d v="2020-07-08T00:00:00"/>
        <d v="2022-10-08T00:00:00"/>
        <d v="2021-09-18T00:00:00"/>
        <d v="2017-10-24T00:00:00"/>
        <d v="2011-04-28T00:00:00"/>
        <d v="2019-10-29T00:00:00"/>
        <d v="2016-12-02T00:00:00"/>
        <d v="2017-11-17T00:00:00"/>
        <d v="2018-09-16T00:00:00"/>
        <d v="2009-11-24T00:00:00"/>
      </sharedItems>
      <fieldGroup base="6">
        <rangePr groupBy="years" startDate="2003-12-02T00:00:00" endDate="2023-10-05T00:00:00"/>
        <groupItems count="23">
          <s v="&lt;02.12.2003"/>
          <s v="2003"/>
          <s v="2004"/>
          <s v="2005"/>
          <s v="2006"/>
          <s v="2007"/>
          <s v="2008"/>
          <s v="2009"/>
          <s v="2010"/>
          <s v="2011"/>
          <s v="2012"/>
          <s v="2013"/>
          <s v="2014"/>
          <s v="2015"/>
          <s v="2016"/>
          <s v="2017"/>
          <s v="2018"/>
          <s v="2019"/>
          <s v="2020"/>
          <s v="2021"/>
          <s v="2022"/>
          <s v="2023"/>
          <s v="&gt;05.10.2023"/>
        </groupItems>
      </fieldGroup>
    </cacheField>
    <cacheField name="Kraj" numFmtId="0">
      <sharedItems/>
    </cacheField>
    <cacheField name="Moc [KM]" numFmtId="0">
      <sharedItems containsSemiMixedTypes="0" containsString="0" containsNumber="1" containsInteger="1" minValue="54" maxValue="177"/>
    </cacheField>
    <cacheField name="Liczba sztuk " numFmtId="0">
      <sharedItems containsSemiMixedTypes="0" containsString="0" containsNumber="1" containsInteger="1" minValue="6" maxValue="12"/>
    </cacheField>
    <cacheField name="Liczba lat" numFmtId="0" formula="2023-'Rok produkcji'" databaseField="0"/>
    <cacheField name="Pole1" numFmtId="0" formula=" 0" databaseField="0"/>
    <cacheField name="Liczba" numFmtId="0" formula="2023-'Rok produkcji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yklady" refreshedDate="45276.541484490743" createdVersion="7" refreshedVersion="7" minRefreshableVersion="3" recordCount="29" xr:uid="{FDC8D79C-FB1A-4BC5-9CA5-8534A740963F}">
  <cacheSource type="worksheet">
    <worksheetSource ref="A1:I30" sheet="Tab przestawna5"/>
  </cacheSource>
  <cacheFields count="10">
    <cacheField name="Marka" numFmtId="0">
      <sharedItems/>
    </cacheField>
    <cacheField name="Model" numFmtId="0">
      <sharedItems count="29">
        <s v="Panda"/>
        <s v="Bravo"/>
        <s v="Stilo"/>
        <s v="Sedici"/>
        <s v="Fiesta"/>
        <s v="Mondeo"/>
        <s v="Focus"/>
        <s v="Tourneo"/>
        <s v="Kuga"/>
        <s v="Astra"/>
        <s v="Zafira"/>
        <s v="Insignia"/>
        <s v="Corsa"/>
        <s v="Clio"/>
        <s v="Espace"/>
        <s v="Scenic"/>
        <s v="Megane"/>
        <s v="Citigo"/>
        <s v="Oktavia"/>
        <s v="Kamiq"/>
        <s v="Superb"/>
        <s v="Corolla"/>
        <s v="Aygo"/>
        <s v="Yaris"/>
        <s v="Rav4"/>
        <s v="Avensis"/>
        <s v="Passat"/>
        <s v="Tiguan"/>
        <s v="Golf"/>
      </sharedItems>
    </cacheField>
    <cacheField name="Rodzaj paliwa" numFmtId="0">
      <sharedItems/>
    </cacheField>
    <cacheField name="Skrzynia biegów" numFmtId="0">
      <sharedItems/>
    </cacheField>
    <cacheField name="Rok produkcji" numFmtId="0">
      <sharedItems containsSemiMixedTypes="0" containsString="0" containsNumber="1" containsInteger="1" minValue="2002" maxValue="2022"/>
    </cacheField>
    <cacheField name="Data pierwszej rejestracji" numFmtId="14">
      <sharedItems containsSemiMixedTypes="0" containsNonDate="0" containsDate="1" containsString="0" minDate="2003-12-02T00:00:00" maxDate="2023-10-05T00:00:00"/>
    </cacheField>
    <cacheField name="Kraj" numFmtId="0">
      <sharedItems/>
    </cacheField>
    <cacheField name="Moc [KM]" numFmtId="0">
      <sharedItems containsSemiMixedTypes="0" containsString="0" containsNumber="1" containsInteger="1" minValue="54" maxValue="177"/>
    </cacheField>
    <cacheField name="Liczba sztuk " numFmtId="0">
      <sharedItems containsSemiMixedTypes="0" containsString="0" containsNumber="1" containsInteger="1" minValue="6" maxValue="12"/>
    </cacheField>
    <cacheField name="Liczba lat" numFmtId="0" formula="2023-'Rok produkcji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s v="Aleksandra"/>
    <s v="Wiącek"/>
    <n v="23"/>
    <s v="Siedlce"/>
    <x v="0"/>
    <s v="ekspedientka"/>
    <n v="3"/>
    <n v="5200"/>
    <n v="2"/>
  </r>
  <r>
    <s v="Wojciech"/>
    <s v="Rybak"/>
    <n v="27"/>
    <s v="Wiśniew"/>
    <x v="0"/>
    <s v="mechanik"/>
    <n v="6"/>
    <n v="6500"/>
    <n v="4"/>
  </r>
  <r>
    <s v="Kalicka"/>
    <s v="Magdalena"/>
    <n v="19"/>
    <s v="Siedlce"/>
    <x v="1"/>
    <s v="sprzątaczka"/>
    <n v="0"/>
    <n v="4500"/>
    <n v="0"/>
  </r>
  <r>
    <s v="Robert"/>
    <s v="Zagórny"/>
    <n v="33"/>
    <s v="Warszawa"/>
    <x v="0"/>
    <s v="automatyk"/>
    <n v="7"/>
    <n v="8400"/>
    <n v="3"/>
  </r>
  <r>
    <s v="Zygmunt"/>
    <s v="Brzeziński"/>
    <n v="46"/>
    <s v="Mościbrody"/>
    <x v="2"/>
    <s v="konserwator"/>
    <n v="18"/>
    <n v="4800"/>
    <n v="4"/>
  </r>
  <r>
    <s v="Edward"/>
    <s v="Galas"/>
    <n v="44"/>
    <s v="Mościbrody"/>
    <x v="2"/>
    <s v="konserwator"/>
    <n v="17"/>
    <n v="4800"/>
    <n v="4"/>
  </r>
  <r>
    <s v="Janusz"/>
    <s v="Walewski"/>
    <n v="25"/>
    <s v="Mordy"/>
    <x v="0"/>
    <s v="elektronik"/>
    <n v="5"/>
    <n v="6400"/>
    <n v="3"/>
  </r>
  <r>
    <s v="Weronika"/>
    <s v="Jarecka"/>
    <n v="23"/>
    <s v="Ryczołek"/>
    <x v="0"/>
    <s v="handlowiec"/>
    <n v="3"/>
    <n v="7200"/>
    <n v="2"/>
  </r>
  <r>
    <s v="Michał"/>
    <s v="Jarosz"/>
    <n v="24"/>
    <s v="Sokołów Podlaski"/>
    <x v="1"/>
    <s v="handlowiec"/>
    <n v="2"/>
    <n v="6300"/>
    <n v="2"/>
  </r>
  <r>
    <s v="Izabela"/>
    <s v="Rogala"/>
    <n v="33"/>
    <s v="Sokołów Podlaski"/>
    <x v="1"/>
    <s v="ekspedientka"/>
    <n v="9"/>
    <n v="5200"/>
    <n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x v="0"/>
    <x v="0"/>
    <x v="0"/>
    <x v="0"/>
    <x v="0"/>
    <x v="0"/>
    <x v="0"/>
    <s v="Włochy "/>
    <n v="54"/>
    <n v="8"/>
  </r>
  <r>
    <x v="0"/>
    <x v="1"/>
    <x v="1"/>
    <x v="0"/>
    <x v="1"/>
    <x v="1"/>
    <x v="1"/>
    <s v="Niemcy"/>
    <n v="120"/>
    <n v="7"/>
  </r>
  <r>
    <x v="0"/>
    <x v="2"/>
    <x v="0"/>
    <x v="1"/>
    <x v="2"/>
    <x v="2"/>
    <x v="2"/>
    <s v="Włochy "/>
    <n v="103"/>
    <n v="7"/>
  </r>
  <r>
    <x v="0"/>
    <x v="3"/>
    <x v="0"/>
    <x v="0"/>
    <x v="1"/>
    <x v="1"/>
    <x v="3"/>
    <s v="Holandia"/>
    <n v="107"/>
    <n v="12"/>
  </r>
  <r>
    <x v="1"/>
    <x v="4"/>
    <x v="0"/>
    <x v="0"/>
    <x v="1"/>
    <x v="1"/>
    <x v="4"/>
    <s v="Niemcy"/>
    <n v="82"/>
    <n v="9"/>
  </r>
  <r>
    <x v="1"/>
    <x v="5"/>
    <x v="2"/>
    <x v="0"/>
    <x v="3"/>
    <x v="3"/>
    <x v="5"/>
    <s v="Niemcy"/>
    <n v="140"/>
    <n v="11"/>
  </r>
  <r>
    <x v="1"/>
    <x v="6"/>
    <x v="2"/>
    <x v="1"/>
    <x v="4"/>
    <x v="4"/>
    <x v="6"/>
    <s v="Niemcy"/>
    <n v="120"/>
    <n v="9"/>
  </r>
  <r>
    <x v="1"/>
    <x v="7"/>
    <x v="0"/>
    <x v="0"/>
    <x v="5"/>
    <x v="5"/>
    <x v="7"/>
    <s v="Niemcy"/>
    <n v="100"/>
    <n v="7"/>
  </r>
  <r>
    <x v="1"/>
    <x v="8"/>
    <x v="2"/>
    <x v="1"/>
    <x v="6"/>
    <x v="6"/>
    <x v="8"/>
    <s v="Niemcy"/>
    <n v="163"/>
    <n v="7"/>
  </r>
  <r>
    <x v="2"/>
    <x v="9"/>
    <x v="0"/>
    <x v="0"/>
    <x v="3"/>
    <x v="3"/>
    <x v="9"/>
    <s v="Niemcy"/>
    <n v="140"/>
    <n v="6"/>
  </r>
  <r>
    <x v="2"/>
    <x v="10"/>
    <x v="0"/>
    <x v="0"/>
    <x v="7"/>
    <x v="7"/>
    <x v="10"/>
    <s v="Szwajcaria"/>
    <n v="140"/>
    <n v="8"/>
  </r>
  <r>
    <x v="2"/>
    <x v="11"/>
    <x v="2"/>
    <x v="1"/>
    <x v="8"/>
    <x v="8"/>
    <x v="11"/>
    <s v="Holandia"/>
    <n v="163"/>
    <n v="12"/>
  </r>
  <r>
    <x v="2"/>
    <x v="12"/>
    <x v="0"/>
    <x v="0"/>
    <x v="9"/>
    <x v="9"/>
    <x v="12"/>
    <s v="Austria "/>
    <n v="90"/>
    <n v="11"/>
  </r>
  <r>
    <x v="3"/>
    <x v="13"/>
    <x v="0"/>
    <x v="0"/>
    <x v="1"/>
    <x v="1"/>
    <x v="13"/>
    <s v="Francja "/>
    <n v="60"/>
    <n v="6"/>
  </r>
  <r>
    <x v="3"/>
    <x v="14"/>
    <x v="2"/>
    <x v="1"/>
    <x v="5"/>
    <x v="5"/>
    <x v="14"/>
    <s v="Francja "/>
    <n v="160"/>
    <n v="6"/>
  </r>
  <r>
    <x v="3"/>
    <x v="15"/>
    <x v="2"/>
    <x v="0"/>
    <x v="10"/>
    <x v="10"/>
    <x v="15"/>
    <s v="Francja "/>
    <n v="130"/>
    <n v="7"/>
  </r>
  <r>
    <x v="3"/>
    <x v="16"/>
    <x v="2"/>
    <x v="0"/>
    <x v="8"/>
    <x v="8"/>
    <x v="16"/>
    <s v="Belgia"/>
    <n v="110"/>
    <n v="7"/>
  </r>
  <r>
    <x v="4"/>
    <x v="17"/>
    <x v="1"/>
    <x v="0"/>
    <x v="11"/>
    <x v="11"/>
    <x v="17"/>
    <s v="Holandia"/>
    <n v="60"/>
    <n v="6"/>
  </r>
  <r>
    <x v="4"/>
    <x v="18"/>
    <x v="2"/>
    <x v="0"/>
    <x v="4"/>
    <x v="4"/>
    <x v="18"/>
    <s v="Niemcy"/>
    <n v="115"/>
    <n v="8"/>
  </r>
  <r>
    <x v="4"/>
    <x v="19"/>
    <x v="0"/>
    <x v="0"/>
    <x v="12"/>
    <x v="12"/>
    <x v="19"/>
    <s v="Szwajcaria"/>
    <n v="115"/>
    <n v="7"/>
  </r>
  <r>
    <x v="4"/>
    <x v="20"/>
    <x v="3"/>
    <x v="1"/>
    <x v="13"/>
    <x v="13"/>
    <x v="20"/>
    <s v="Austria "/>
    <n v="156"/>
    <n v="9"/>
  </r>
  <r>
    <x v="5"/>
    <x v="21"/>
    <x v="3"/>
    <x v="1"/>
    <x v="14"/>
    <x v="14"/>
    <x v="21"/>
    <s v="Niemcy"/>
    <n v="122"/>
    <n v="8"/>
  </r>
  <r>
    <x v="5"/>
    <x v="22"/>
    <x v="0"/>
    <x v="0"/>
    <x v="4"/>
    <x v="4"/>
    <x v="22"/>
    <s v="Francja "/>
    <n v="69"/>
    <n v="11"/>
  </r>
  <r>
    <x v="5"/>
    <x v="23"/>
    <x v="0"/>
    <x v="0"/>
    <x v="6"/>
    <x v="6"/>
    <x v="23"/>
    <s v="Belgia"/>
    <n v="69"/>
    <n v="12"/>
  </r>
  <r>
    <x v="5"/>
    <x v="24"/>
    <x v="0"/>
    <x v="1"/>
    <x v="15"/>
    <x v="15"/>
    <x v="24"/>
    <s v="Holandia"/>
    <n v="177"/>
    <n v="7"/>
  </r>
  <r>
    <x v="5"/>
    <x v="25"/>
    <x v="2"/>
    <x v="0"/>
    <x v="5"/>
    <x v="5"/>
    <x v="25"/>
    <s v="Włochy "/>
    <n v="143"/>
    <n v="9"/>
  </r>
  <r>
    <x v="6"/>
    <x v="26"/>
    <x v="2"/>
    <x v="0"/>
    <x v="4"/>
    <x v="4"/>
    <x v="26"/>
    <s v="Niemcy"/>
    <n v="150"/>
    <n v="12"/>
  </r>
  <r>
    <x v="6"/>
    <x v="27"/>
    <x v="0"/>
    <x v="1"/>
    <x v="9"/>
    <x v="9"/>
    <x v="27"/>
    <s v="Niemcy"/>
    <n v="150"/>
    <n v="11"/>
  </r>
  <r>
    <x v="6"/>
    <x v="28"/>
    <x v="2"/>
    <x v="0"/>
    <x v="16"/>
    <x v="16"/>
    <x v="28"/>
    <s v="Francja "/>
    <n v="105"/>
    <n v="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s v="Fiat"/>
    <x v="0"/>
    <s v="Benzyna"/>
    <s v="Manualna"/>
    <x v="0"/>
    <n v="18"/>
    <x v="0"/>
    <s v="Włochy "/>
    <n v="54"/>
    <n v="8"/>
  </r>
  <r>
    <s v="Fiat"/>
    <x v="1"/>
    <s v="Benzyna+LPG"/>
    <s v="Manualna"/>
    <x v="1"/>
    <n v="14"/>
    <x v="1"/>
    <s v="Niemcy"/>
    <n v="120"/>
    <n v="7"/>
  </r>
  <r>
    <s v="Fiat"/>
    <x v="2"/>
    <s v="Benzyna"/>
    <s v="Automatyczna"/>
    <x v="2"/>
    <n v="21"/>
    <x v="2"/>
    <s v="Włochy "/>
    <n v="103"/>
    <n v="7"/>
  </r>
  <r>
    <s v="Fiat"/>
    <x v="3"/>
    <s v="Benzyna"/>
    <s v="Manualna"/>
    <x v="1"/>
    <n v="14"/>
    <x v="3"/>
    <s v="Holandia"/>
    <n v="107"/>
    <n v="12"/>
  </r>
  <r>
    <s v="Ford"/>
    <x v="4"/>
    <s v="Benzyna"/>
    <s v="Manualna"/>
    <x v="1"/>
    <n v="14"/>
    <x v="4"/>
    <s v="Niemcy"/>
    <n v="82"/>
    <n v="9"/>
  </r>
  <r>
    <s v="Ford"/>
    <x v="5"/>
    <s v="Diesel"/>
    <s v="Manualna"/>
    <x v="3"/>
    <n v="13"/>
    <x v="5"/>
    <s v="Niemcy"/>
    <n v="140"/>
    <n v="11"/>
  </r>
  <r>
    <s v="Ford"/>
    <x v="6"/>
    <s v="Diesel"/>
    <s v="Automatyczna"/>
    <x v="4"/>
    <n v="6"/>
    <x v="6"/>
    <s v="Niemcy"/>
    <n v="120"/>
    <n v="9"/>
  </r>
  <r>
    <s v="Ford"/>
    <x v="7"/>
    <s v="Benzyna"/>
    <s v="Manualna"/>
    <x v="5"/>
    <n v="7"/>
    <x v="7"/>
    <s v="Niemcy"/>
    <n v="100"/>
    <n v="7"/>
  </r>
  <r>
    <s v="Ford"/>
    <x v="8"/>
    <s v="Diesel"/>
    <s v="Automatyczna"/>
    <x v="6"/>
    <n v="12"/>
    <x v="8"/>
    <s v="Niemcy"/>
    <n v="163"/>
    <n v="7"/>
  </r>
  <r>
    <s v="Opel"/>
    <x v="9"/>
    <s v="Benzyna"/>
    <s v="Manualna"/>
    <x v="3"/>
    <n v="13"/>
    <x v="9"/>
    <s v="Niemcy"/>
    <n v="140"/>
    <n v="6"/>
  </r>
  <r>
    <s v="Opel"/>
    <x v="10"/>
    <s v="Benzyna"/>
    <s v="Manualna"/>
    <x v="7"/>
    <n v="11"/>
    <x v="10"/>
    <s v="Szwajcaria"/>
    <n v="140"/>
    <n v="8"/>
  </r>
  <r>
    <s v="Opel"/>
    <x v="11"/>
    <s v="Diesel"/>
    <s v="Automatyczna"/>
    <x v="8"/>
    <n v="9"/>
    <x v="11"/>
    <s v="Holandia"/>
    <n v="163"/>
    <n v="12"/>
  </r>
  <r>
    <s v="Opel"/>
    <x v="12"/>
    <s v="Benzyna"/>
    <s v="Manualna"/>
    <x v="9"/>
    <n v="5"/>
    <x v="12"/>
    <s v="Austria "/>
    <n v="90"/>
    <n v="11"/>
  </r>
  <r>
    <s v="Renault"/>
    <x v="13"/>
    <s v="Benzyna"/>
    <s v="Manualna"/>
    <x v="1"/>
    <n v="14"/>
    <x v="13"/>
    <s v="Francja "/>
    <n v="60"/>
    <n v="6"/>
  </r>
  <r>
    <s v="Renault"/>
    <x v="14"/>
    <s v="Diesel"/>
    <s v="Automatyczna"/>
    <x v="5"/>
    <n v="7"/>
    <x v="14"/>
    <s v="Francja "/>
    <n v="160"/>
    <n v="6"/>
  </r>
  <r>
    <s v="Renault"/>
    <x v="15"/>
    <s v="Diesel"/>
    <s v="Manualna"/>
    <x v="10"/>
    <n v="8"/>
    <x v="15"/>
    <s v="Francja "/>
    <n v="130"/>
    <n v="7"/>
  </r>
  <r>
    <s v="Renault"/>
    <x v="16"/>
    <s v="Diesel"/>
    <s v="Manualna"/>
    <x v="8"/>
    <n v="9"/>
    <x v="16"/>
    <s v="Belgia"/>
    <n v="110"/>
    <n v="7"/>
  </r>
  <r>
    <s v="Skoda"/>
    <x v="17"/>
    <s v="Benzyna+LPG"/>
    <s v="Manualna"/>
    <x v="11"/>
    <n v="10"/>
    <x v="17"/>
    <s v="Holandia"/>
    <n v="60"/>
    <n v="6"/>
  </r>
  <r>
    <s v="Skoda"/>
    <x v="18"/>
    <s v="Diesel"/>
    <s v="Manualna"/>
    <x v="4"/>
    <n v="6"/>
    <x v="18"/>
    <s v="Niemcy"/>
    <n v="115"/>
    <n v="8"/>
  </r>
  <r>
    <s v="Skoda"/>
    <x v="19"/>
    <s v="Benzyna"/>
    <s v="Manualna"/>
    <x v="12"/>
    <n v="3"/>
    <x v="19"/>
    <s v="Szwajcaria"/>
    <n v="115"/>
    <n v="7"/>
  </r>
  <r>
    <s v="Skoda"/>
    <x v="20"/>
    <s v="Hybryda"/>
    <s v="Automatyczna"/>
    <x v="13"/>
    <n v="1"/>
    <x v="20"/>
    <s v="Austria "/>
    <n v="156"/>
    <n v="9"/>
  </r>
  <r>
    <s v="Toyota"/>
    <x v="21"/>
    <s v="Hybryda"/>
    <s v="Automatyczna"/>
    <x v="14"/>
    <n v="2"/>
    <x v="21"/>
    <s v="Niemcy"/>
    <n v="122"/>
    <n v="8"/>
  </r>
  <r>
    <s v="Toyota"/>
    <x v="22"/>
    <s v="Benzyna"/>
    <s v="Manualna"/>
    <x v="4"/>
    <n v="6"/>
    <x v="22"/>
    <s v="Francja "/>
    <n v="69"/>
    <n v="11"/>
  </r>
  <r>
    <s v="Toyota"/>
    <x v="23"/>
    <s v="Benzyna"/>
    <s v="Manualna"/>
    <x v="6"/>
    <n v="12"/>
    <x v="23"/>
    <s v="Belgia"/>
    <n v="69"/>
    <n v="12"/>
  </r>
  <r>
    <s v="Toyota"/>
    <x v="24"/>
    <s v="Benzyna"/>
    <s v="Automatyczna"/>
    <x v="15"/>
    <n v="4"/>
    <x v="24"/>
    <s v="Holandia"/>
    <n v="177"/>
    <n v="7"/>
  </r>
  <r>
    <s v="Toyota"/>
    <x v="25"/>
    <s v="Diesel"/>
    <s v="Manualna"/>
    <x v="5"/>
    <n v="7"/>
    <x v="25"/>
    <s v="Włochy "/>
    <n v="143"/>
    <n v="9"/>
  </r>
  <r>
    <s v="Volkswagen"/>
    <x v="26"/>
    <s v="Diesel"/>
    <s v="Manualna"/>
    <x v="4"/>
    <n v="6"/>
    <x v="26"/>
    <s v="Niemcy"/>
    <n v="150"/>
    <n v="12"/>
  </r>
  <r>
    <s v="Volkswagen"/>
    <x v="27"/>
    <s v="Benzyna"/>
    <s v="Automatyczna"/>
    <x v="9"/>
    <n v="5"/>
    <x v="27"/>
    <s v="Niemcy"/>
    <n v="150"/>
    <n v="11"/>
  </r>
  <r>
    <s v="Volkswagen"/>
    <x v="28"/>
    <s v="Diesel"/>
    <s v="Manualna"/>
    <x v="16"/>
    <n v="15"/>
    <x v="28"/>
    <s v="Francja "/>
    <n v="105"/>
    <n v="6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s v="Fiat"/>
    <x v="0"/>
    <s v="Benzyna"/>
    <s v="Manualna"/>
    <n v="2005"/>
    <d v="2005-10-09T00:00:00"/>
    <s v="Włochy "/>
    <n v="54"/>
    <n v="8"/>
  </r>
  <r>
    <s v="Fiat"/>
    <x v="1"/>
    <s v="Benzyna+LPG"/>
    <s v="Manualna"/>
    <n v="2009"/>
    <d v="2009-09-01T00:00:00"/>
    <s v="Niemcy"/>
    <n v="120"/>
    <n v="7"/>
  </r>
  <r>
    <s v="Fiat"/>
    <x v="2"/>
    <s v="Benzyna"/>
    <s v="Automatyczna"/>
    <n v="2002"/>
    <d v="2003-12-02T00:00:00"/>
    <s v="Włochy "/>
    <n v="103"/>
    <n v="7"/>
  </r>
  <r>
    <s v="Fiat"/>
    <x v="3"/>
    <s v="Benzyna"/>
    <s v="Manualna"/>
    <n v="2009"/>
    <d v="2010-09-27T00:00:00"/>
    <s v="Holandia"/>
    <n v="107"/>
    <n v="12"/>
  </r>
  <r>
    <s v="Ford"/>
    <x v="4"/>
    <s v="Benzyna"/>
    <s v="Manualna"/>
    <n v="2009"/>
    <d v="2009-09-05T00:00:00"/>
    <s v="Niemcy"/>
    <n v="82"/>
    <n v="9"/>
  </r>
  <r>
    <s v="Ford"/>
    <x v="5"/>
    <s v="Diesel"/>
    <s v="Manualna"/>
    <n v="2010"/>
    <d v="2010-11-18T00:00:00"/>
    <s v="Niemcy"/>
    <n v="140"/>
    <n v="11"/>
  </r>
  <r>
    <s v="Ford"/>
    <x v="6"/>
    <s v="Diesel"/>
    <s v="Automatyczna"/>
    <n v="2017"/>
    <d v="2017-10-04T00:00:00"/>
    <s v="Niemcy"/>
    <n v="120"/>
    <n v="9"/>
  </r>
  <r>
    <s v="Ford"/>
    <x v="7"/>
    <s v="Benzyna"/>
    <s v="Manualna"/>
    <n v="2016"/>
    <d v="2016-09-21T00:00:00"/>
    <s v="Niemcy"/>
    <n v="100"/>
    <n v="7"/>
  </r>
  <r>
    <s v="Ford"/>
    <x v="8"/>
    <s v="Diesel"/>
    <s v="Automatyczna"/>
    <n v="2011"/>
    <d v="2011-11-28T00:00:00"/>
    <s v="Niemcy"/>
    <n v="163"/>
    <n v="7"/>
  </r>
  <r>
    <s v="Opel"/>
    <x v="9"/>
    <s v="Benzyna"/>
    <s v="Manualna"/>
    <n v="2010"/>
    <d v="2010-10-08T00:00:00"/>
    <s v="Niemcy"/>
    <n v="140"/>
    <n v="6"/>
  </r>
  <r>
    <s v="Opel"/>
    <x v="10"/>
    <s v="Benzyna"/>
    <s v="Manualna"/>
    <n v="2012"/>
    <d v="2013-11-17T00:00:00"/>
    <s v="Szwajcaria"/>
    <n v="140"/>
    <n v="8"/>
  </r>
  <r>
    <s v="Opel"/>
    <x v="11"/>
    <s v="Diesel"/>
    <s v="Automatyczna"/>
    <n v="2014"/>
    <d v="2015-04-16T00:00:00"/>
    <s v="Holandia"/>
    <n v="163"/>
    <n v="12"/>
  </r>
  <r>
    <s v="Opel"/>
    <x v="12"/>
    <s v="Benzyna"/>
    <s v="Manualna"/>
    <n v="2018"/>
    <d v="2023-10-04T00:00:00"/>
    <s v="Austria "/>
    <n v="90"/>
    <n v="11"/>
  </r>
  <r>
    <s v="Renault"/>
    <x v="13"/>
    <s v="Benzyna"/>
    <s v="Manualna"/>
    <n v="2009"/>
    <d v="2009-09-09T00:00:00"/>
    <s v="Francja "/>
    <n v="60"/>
    <n v="6"/>
  </r>
  <r>
    <s v="Renault"/>
    <x v="14"/>
    <s v="Diesel"/>
    <s v="Automatyczna"/>
    <n v="2016"/>
    <d v="2017-05-08T00:00:00"/>
    <s v="Francja "/>
    <n v="160"/>
    <n v="6"/>
  </r>
  <r>
    <s v="Renault"/>
    <x v="15"/>
    <s v="Diesel"/>
    <s v="Manualna"/>
    <n v="2015"/>
    <d v="2015-09-17T00:00:00"/>
    <s v="Francja "/>
    <n v="130"/>
    <n v="7"/>
  </r>
  <r>
    <s v="Renault"/>
    <x v="16"/>
    <s v="Diesel"/>
    <s v="Manualna"/>
    <n v="2014"/>
    <d v="2014-09-18T00:00:00"/>
    <s v="Belgia"/>
    <n v="110"/>
    <n v="7"/>
  </r>
  <r>
    <s v="Skoda"/>
    <x v="17"/>
    <s v="Benzyna+LPG"/>
    <s v="Manualna"/>
    <n v="2013"/>
    <d v="2013-09-24T00:00:00"/>
    <s v="Holandia"/>
    <n v="60"/>
    <n v="6"/>
  </r>
  <r>
    <s v="Skoda"/>
    <x v="18"/>
    <s v="Diesel"/>
    <s v="Manualna"/>
    <n v="2017"/>
    <d v="2018-12-20T00:00:00"/>
    <s v="Niemcy"/>
    <n v="115"/>
    <n v="8"/>
  </r>
  <r>
    <s v="Skoda"/>
    <x v="19"/>
    <s v="Benzyna"/>
    <s v="Manualna"/>
    <n v="2020"/>
    <d v="2020-07-08T00:00:00"/>
    <s v="Szwajcaria"/>
    <n v="115"/>
    <n v="7"/>
  </r>
  <r>
    <s v="Skoda"/>
    <x v="20"/>
    <s v="Hybryda"/>
    <s v="Automatyczna"/>
    <n v="2022"/>
    <d v="2022-10-08T00:00:00"/>
    <s v="Austria "/>
    <n v="156"/>
    <n v="9"/>
  </r>
  <r>
    <s v="Toyota"/>
    <x v="21"/>
    <s v="Hybryda"/>
    <s v="Automatyczna"/>
    <n v="2021"/>
    <d v="2021-09-18T00:00:00"/>
    <s v="Niemcy"/>
    <n v="122"/>
    <n v="8"/>
  </r>
  <r>
    <s v="Toyota"/>
    <x v="22"/>
    <s v="Benzyna"/>
    <s v="Manualna"/>
    <n v="2017"/>
    <d v="2017-10-24T00:00:00"/>
    <s v="Francja "/>
    <n v="69"/>
    <n v="11"/>
  </r>
  <r>
    <s v="Toyota"/>
    <x v="23"/>
    <s v="Benzyna"/>
    <s v="Manualna"/>
    <n v="2011"/>
    <d v="2011-04-28T00:00:00"/>
    <s v="Belgia"/>
    <n v="69"/>
    <n v="12"/>
  </r>
  <r>
    <s v="Toyota"/>
    <x v="24"/>
    <s v="Benzyna"/>
    <s v="Automatyczna"/>
    <n v="2019"/>
    <d v="2019-10-29T00:00:00"/>
    <s v="Holandia"/>
    <n v="177"/>
    <n v="7"/>
  </r>
  <r>
    <s v="Toyota"/>
    <x v="25"/>
    <s v="Diesel"/>
    <s v="Manualna"/>
    <n v="2016"/>
    <d v="2016-12-02T00:00:00"/>
    <s v="Włochy "/>
    <n v="143"/>
    <n v="9"/>
  </r>
  <r>
    <s v="Volkswagen"/>
    <x v="26"/>
    <s v="Diesel"/>
    <s v="Manualna"/>
    <n v="2017"/>
    <d v="2017-11-17T00:00:00"/>
    <s v="Niemcy"/>
    <n v="150"/>
    <n v="12"/>
  </r>
  <r>
    <s v="Volkswagen"/>
    <x v="27"/>
    <s v="Benzyna"/>
    <s v="Automatyczna"/>
    <n v="2018"/>
    <d v="2018-09-16T00:00:00"/>
    <s v="Niemcy"/>
    <n v="150"/>
    <n v="11"/>
  </r>
  <r>
    <s v="Volkswagen"/>
    <x v="28"/>
    <s v="Diesel"/>
    <s v="Manualna"/>
    <n v="2008"/>
    <d v="2009-11-24T00:00:00"/>
    <s v="Francja "/>
    <n v="105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3C6357-2A6B-4888-931E-213792FD52FD}" name="Tabela przestawna1" cacheId="6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 chartFormat="5">
  <location ref="A3:D7" firstHeaderRow="0" firstDataRow="1" firstDataCol="1"/>
  <pivotFields count="9">
    <pivotField showAll="0"/>
    <pivotField showAll="0"/>
    <pivotField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dataField="1" showAll="0"/>
    <pivotField dataField="1" showAll="0"/>
    <pivotField dataField="1"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Średnie wynagrodzenie brutto (zł)" fld="7" subtotal="average" baseField="4" baseItem="0" numFmtId="165"/>
    <dataField name="Maksymalny staż pracy" fld="6" subtotal="max" baseField="4" baseItem="0"/>
    <dataField name="Minimalna liczba szkoleń" fld="8" subtotal="min" baseField="4" baseItem="0"/>
  </dataFields>
  <formats count="1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6C9CE5-220D-456A-A3B6-F3886E75173B}" name="Tabela przestawna5" cacheId="7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 chartFormat="1">
  <location ref="A4:D13" firstHeaderRow="1" firstDataRow="2" firstDataCol="1"/>
  <pivotFields count="11">
    <pivotField axis="axisRow" showAll="0" sortType="descending">
      <items count="8">
        <item x="0"/>
        <item x="1"/>
        <item x="2"/>
        <item x="3"/>
        <item x="4"/>
        <item x="5"/>
        <item x="6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3" count="1" selected="0">
              <x v="1"/>
            </reference>
          </references>
        </pivotArea>
      </autoSortScope>
    </pivotField>
    <pivotField showAll="0"/>
    <pivotField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multipleItemSelectionAllowed="1" showAll="0">
      <items count="18">
        <item x="13"/>
        <item x="14"/>
        <item x="12"/>
        <item x="15"/>
        <item x="9"/>
        <item x="4"/>
        <item x="5"/>
        <item x="10"/>
        <item x="8"/>
        <item x="11"/>
        <item x="7"/>
        <item x="6"/>
        <item x="3"/>
        <item x="1"/>
        <item x="16"/>
        <item x="0"/>
        <item x="2"/>
        <item t="default"/>
      </items>
    </pivotField>
    <pivotField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showAll="0"/>
    <pivotField showAll="0"/>
    <pivotField dataField="1" showAll="0"/>
    <pivotField dragToRow="0" dragToCol="0" dragToPage="0" showAll="0" defaultSubtotal="0"/>
  </pivotFields>
  <rowFields count="1">
    <field x="0"/>
  </rowFields>
  <rowItems count="8">
    <i>
      <x v="5"/>
    </i>
    <i>
      <x/>
    </i>
    <i>
      <x v="1"/>
    </i>
    <i>
      <x v="2"/>
    </i>
    <i>
      <x v="4"/>
    </i>
    <i>
      <x v="3"/>
    </i>
    <i>
      <x v="6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a z Liczba sztuk " fld="9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1A16EC4-0F1E-46B2-9398-0DBCA536D4F7}" name="Tabela przestawna5" cacheId="7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 chartFormat="1">
  <location ref="A4:D13" firstHeaderRow="1" firstDataRow="2" firstDataCol="1"/>
  <pivotFields count="11">
    <pivotField axis="axisRow" showAll="0" sortType="descending">
      <items count="8">
        <item x="0"/>
        <item x="1"/>
        <item x="2"/>
        <item x="3"/>
        <item x="4"/>
        <item x="5"/>
        <item x="6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3" count="1" selected="0">
              <x v="1"/>
            </reference>
          </references>
        </pivotArea>
      </autoSortScope>
    </pivotField>
    <pivotField showAll="0"/>
    <pivotField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multipleItemSelectionAllowed="1" showAll="0">
      <items count="18">
        <item h="1" x="13"/>
        <item h="1" x="14"/>
        <item h="1" x="12"/>
        <item h="1" x="15"/>
        <item h="1" x="9"/>
        <item h="1" x="4"/>
        <item h="1" x="5"/>
        <item h="1" x="10"/>
        <item h="1" x="8"/>
        <item h="1" x="11"/>
        <item h="1" x="7"/>
        <item x="6"/>
        <item x="3"/>
        <item x="1"/>
        <item x="16"/>
        <item h="1" x="0"/>
        <item h="1" x="2"/>
        <item t="default"/>
      </items>
    </pivotField>
    <pivotField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showAll="0"/>
    <pivotField showAll="0"/>
    <pivotField dataField="1" showAll="0"/>
    <pivotField dragToRow="0" dragToCol="0" dragToPage="0" showAll="0" defaultSubtotal="0"/>
  </pivotFields>
  <rowFields count="1">
    <field x="0"/>
  </rowFields>
  <rowItems count="8">
    <i>
      <x v="5"/>
    </i>
    <i>
      <x/>
    </i>
    <i>
      <x v="1"/>
    </i>
    <i>
      <x v="2"/>
    </i>
    <i>
      <x v="4"/>
    </i>
    <i>
      <x v="3"/>
    </i>
    <i>
      <x v="6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Suma z Liczba sztuk " fld="9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800518-0F68-4D84-ABC8-424A9D1531EA}" name="Tabela przestawna5" cacheId="7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 chartFormat="1">
  <location ref="A4:D8" firstHeaderRow="1" firstDataRow="2" firstDataCol="1" rowPageCount="2" colPageCount="1"/>
  <pivotFields count="11">
    <pivotField axis="axisRow" showAll="0" sortType="descending">
      <items count="8">
        <item x="0"/>
        <item x="1"/>
        <item x="2"/>
        <item x="3"/>
        <item x="4"/>
        <item x="5"/>
        <item x="6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3" count="1" selected="0">
              <x v="1"/>
            </reference>
          </references>
        </pivotArea>
      </autoSortScope>
    </pivotField>
    <pivotField showAll="0"/>
    <pivotField axis="axisPage"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axis="axisPage" multipleItemSelectionAllowed="1" showAll="0">
      <items count="18">
        <item h="1" x="13"/>
        <item h="1" x="14"/>
        <item h="1" x="12"/>
        <item h="1" x="15"/>
        <item h="1" x="9"/>
        <item h="1" x="4"/>
        <item h="1" x="5"/>
        <item h="1" x="10"/>
        <item h="1" x="8"/>
        <item h="1" x="11"/>
        <item h="1" x="7"/>
        <item x="6"/>
        <item x="3"/>
        <item x="1"/>
        <item x="16"/>
        <item h="1" x="0"/>
        <item h="1" x="2"/>
        <item t="default"/>
      </items>
    </pivotField>
    <pivotField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showAll="0"/>
    <pivotField showAll="0"/>
    <pivotField dataField="1" showAll="0"/>
    <pivotField dragToRow="0" dragToCol="0" dragToPage="0" showAll="0" defaultSubtotal="0"/>
  </pivotFields>
  <rowFields count="1">
    <field x="0"/>
  </rowFields>
  <rowItems count="3">
    <i>
      <x v="1"/>
    </i>
    <i>
      <x v="6"/>
    </i>
    <i t="grand">
      <x/>
    </i>
  </rowItems>
  <colFields count="1">
    <field x="3"/>
  </colFields>
  <colItems count="3">
    <i>
      <x/>
    </i>
    <i>
      <x v="1"/>
    </i>
    <i t="grand">
      <x/>
    </i>
  </colItems>
  <pageFields count="2">
    <pageField fld="2" item="2" hier="-1"/>
    <pageField fld="5" hier="-1"/>
  </pageFields>
  <dataFields count="1">
    <dataField name="Suma z Liczba sztuk " fld="9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BD3039-C5AA-4F8A-8021-47661AB05F32}" name="Tabela przestawna5" cacheId="8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 chartFormat="1">
  <location ref="A3:B20" firstHeaderRow="1" firstDataRow="1" firstDataCol="1"/>
  <pivotFields count="13">
    <pivotField showAll="0"/>
    <pivotField showAll="0"/>
    <pivotField showAll="0"/>
    <pivotField showAll="0"/>
    <pivotField showAll="0"/>
    <pivotField showAll="0"/>
    <pivotField axis="axisRow" numFmtId="14" showAll="0" sortType="descending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showAll="0"/>
    <pivotField dragToRow="0" dragToCol="0" dragToPage="0" showAll="0" defaultSubtotal="0"/>
    <pivotField dragToRow="0" dragToCol="0" dragToPage="0" showAll="0" defaultSubtotal="0"/>
    <pivotField dragToRow="0" dragToCol="0" dragToPage="0" showAll="0" defaultSubtotal="0"/>
  </pivotFields>
  <rowFields count="1">
    <field x="6"/>
  </rowFields>
  <rowItems count="17">
    <i>
      <x v="15"/>
    </i>
    <i>
      <x v="8"/>
    </i>
    <i>
      <x v="7"/>
    </i>
    <i>
      <x v="16"/>
    </i>
    <i>
      <x v="9"/>
    </i>
    <i>
      <x v="13"/>
    </i>
    <i>
      <x v="14"/>
    </i>
    <i>
      <x v="11"/>
    </i>
    <i>
      <x v="21"/>
    </i>
    <i>
      <x v="20"/>
    </i>
    <i>
      <x v="19"/>
    </i>
    <i>
      <x v="3"/>
    </i>
    <i>
      <x v="18"/>
    </i>
    <i>
      <x v="12"/>
    </i>
    <i>
      <x v="1"/>
    </i>
    <i>
      <x v="17"/>
    </i>
    <i t="grand">
      <x/>
    </i>
  </rowItems>
  <colItems count="1">
    <i/>
  </colItems>
  <dataFields count="1">
    <dataField name="Liczba sztuk  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E4181E-F3ED-41E4-8382-D9D77B7FE96A}" name="Tabela przestawna2" cacheId="9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 chartFormat="1">
  <location ref="A3:C33" firstHeaderRow="0" firstDataRow="1" firstDataCol="1"/>
  <pivotFields count="10">
    <pivotField showAll="0"/>
    <pivotField axis="axisRow" showAll="0">
      <items count="30">
        <item x="9"/>
        <item x="25"/>
        <item x="22"/>
        <item x="1"/>
        <item x="17"/>
        <item x="13"/>
        <item x="21"/>
        <item x="12"/>
        <item x="14"/>
        <item x="4"/>
        <item x="6"/>
        <item x="28"/>
        <item x="11"/>
        <item x="19"/>
        <item x="8"/>
        <item x="16"/>
        <item x="5"/>
        <item x="18"/>
        <item x="0"/>
        <item x="26"/>
        <item x="24"/>
        <item x="15"/>
        <item x="3"/>
        <item x="2"/>
        <item x="20"/>
        <item x="27"/>
        <item x="7"/>
        <item x="23"/>
        <item x="10"/>
        <item t="default"/>
      </items>
    </pivotField>
    <pivotField showAll="0"/>
    <pivotField showAll="0"/>
    <pivotField dataField="1" showAll="0"/>
    <pivotField numFmtId="14" showAll="0"/>
    <pivotField showAll="0"/>
    <pivotField showAll="0"/>
    <pivotField showAll="0"/>
    <pivotField dataField="1" dragToRow="0" dragToCol="0" dragToPage="0" showAll="0" defaultSubtotal="0"/>
  </pivotFields>
  <rowFields count="1">
    <field x="1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-2"/>
  </colFields>
  <colItems count="2">
    <i>
      <x/>
    </i>
    <i i="1">
      <x v="1"/>
    </i>
  </colItems>
  <dataFields count="2">
    <dataField name="Rok produkcji " fld="4" baseField="0" baseItem="0"/>
    <dataField name="Liczba lat " fld="9" baseField="0" baseItem="0"/>
  </dataFields>
  <formats count="2"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ivotTable" Target="../pivotTables/pivotTable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ivotTable" Target="../pivotTables/pivotTable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ivotTable" Target="../pivotTables/pivotTable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AB4E7-B145-46D1-A816-6D03D9A99A03}">
  <dimension ref="A1:D9"/>
  <sheetViews>
    <sheetView zoomScaleNormal="100" workbookViewId="0">
      <selection activeCell="E16" sqref="E16"/>
    </sheetView>
  </sheetViews>
  <sheetFormatPr defaultRowHeight="15" x14ac:dyDescent="0.25"/>
  <cols>
    <col min="1" max="1" width="11.5703125" customWidth="1"/>
    <col min="2" max="2" width="16.85546875" bestFit="1" customWidth="1"/>
    <col min="3" max="3" width="33.7109375" bestFit="1" customWidth="1"/>
    <col min="4" max="4" width="16.140625" bestFit="1" customWidth="1"/>
  </cols>
  <sheetData>
    <row r="1" spans="1:4" x14ac:dyDescent="0.25">
      <c r="A1" s="31"/>
      <c r="B1" s="31" t="s">
        <v>57</v>
      </c>
      <c r="C1" s="31" t="s">
        <v>56</v>
      </c>
      <c r="D1" s="31" t="s">
        <v>55</v>
      </c>
    </row>
    <row r="2" spans="1:4" x14ac:dyDescent="0.25">
      <c r="A2" s="31" t="s">
        <v>54</v>
      </c>
      <c r="B2" s="31">
        <v>28</v>
      </c>
      <c r="C2" s="8">
        <v>800</v>
      </c>
      <c r="D2" s="31"/>
    </row>
    <row r="3" spans="1:4" x14ac:dyDescent="0.25">
      <c r="A3" s="31" t="s">
        <v>53</v>
      </c>
      <c r="B3" s="31">
        <v>48</v>
      </c>
      <c r="C3" s="8">
        <v>1200</v>
      </c>
      <c r="D3" s="31"/>
    </row>
    <row r="4" spans="1:4" x14ac:dyDescent="0.25">
      <c r="A4" s="31" t="s">
        <v>52</v>
      </c>
      <c r="B4" s="31">
        <v>68</v>
      </c>
      <c r="C4" s="8">
        <v>1600</v>
      </c>
      <c r="D4" s="31"/>
    </row>
    <row r="5" spans="1:4" x14ac:dyDescent="0.25">
      <c r="A5" s="31" t="s">
        <v>51</v>
      </c>
      <c r="B5" s="31">
        <v>88</v>
      </c>
      <c r="C5" s="8">
        <v>2000</v>
      </c>
      <c r="D5" s="31"/>
    </row>
    <row r="6" spans="1:4" x14ac:dyDescent="0.25">
      <c r="A6" s="31"/>
      <c r="B6" s="31"/>
      <c r="C6" s="31"/>
      <c r="D6" s="31"/>
    </row>
    <row r="7" spans="1:4" x14ac:dyDescent="0.25">
      <c r="A7" s="31"/>
      <c r="B7" s="31"/>
      <c r="C7" s="31" t="s">
        <v>50</v>
      </c>
      <c r="D7" s="31">
        <v>198</v>
      </c>
    </row>
    <row r="8" spans="1:4" x14ac:dyDescent="0.25">
      <c r="A8" s="31"/>
      <c r="B8" s="31"/>
      <c r="C8" s="31" t="s">
        <v>49</v>
      </c>
      <c r="D8" s="31"/>
    </row>
    <row r="9" spans="1:4" x14ac:dyDescent="0.25">
      <c r="A9" s="31"/>
      <c r="B9" s="31"/>
      <c r="C9" s="31" t="s">
        <v>58</v>
      </c>
      <c r="D9" s="8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590B9-EACA-47AD-AC61-2EAEAFB770D0}">
  <dimension ref="A1:D8"/>
  <sheetViews>
    <sheetView workbookViewId="0">
      <selection activeCell="B7" sqref="B7"/>
    </sheetView>
  </sheetViews>
  <sheetFormatPr defaultRowHeight="15" x14ac:dyDescent="0.25"/>
  <cols>
    <col min="1" max="1" width="18.5703125" bestFit="1" customWidth="1"/>
    <col min="2" max="2" width="21" bestFit="1" customWidth="1"/>
    <col min="3" max="3" width="9.85546875" bestFit="1" customWidth="1"/>
    <col min="4" max="4" width="14.28515625" bestFit="1" customWidth="1"/>
  </cols>
  <sheetData>
    <row r="1" spans="1:4" x14ac:dyDescent="0.25">
      <c r="A1" t="s">
        <v>80</v>
      </c>
      <c r="B1" t="s">
        <v>114</v>
      </c>
    </row>
    <row r="2" spans="1:4" x14ac:dyDescent="0.25">
      <c r="A2" t="s">
        <v>122</v>
      </c>
      <c r="B2" t="s">
        <v>123</v>
      </c>
    </row>
    <row r="4" spans="1:4" x14ac:dyDescent="0.25">
      <c r="A4" t="s">
        <v>121</v>
      </c>
      <c r="B4" t="s">
        <v>120</v>
      </c>
    </row>
    <row r="5" spans="1:4" x14ac:dyDescent="0.25">
      <c r="A5" t="s">
        <v>47</v>
      </c>
      <c r="B5" t="s">
        <v>99</v>
      </c>
      <c r="C5" t="s">
        <v>96</v>
      </c>
      <c r="D5" t="s">
        <v>48</v>
      </c>
    </row>
    <row r="6" spans="1:4" x14ac:dyDescent="0.25">
      <c r="A6" s="7" t="s">
        <v>64</v>
      </c>
      <c r="B6" s="11">
        <v>7</v>
      </c>
      <c r="C6" s="11">
        <v>11</v>
      </c>
      <c r="D6" s="11">
        <v>18</v>
      </c>
    </row>
    <row r="7" spans="1:4" x14ac:dyDescent="0.25">
      <c r="A7" s="7" t="s">
        <v>65</v>
      </c>
      <c r="B7" s="11"/>
      <c r="C7" s="11">
        <v>6</v>
      </c>
      <c r="D7" s="11">
        <v>6</v>
      </c>
    </row>
    <row r="8" spans="1:4" x14ac:dyDescent="0.25">
      <c r="A8" s="7" t="s">
        <v>48</v>
      </c>
      <c r="B8" s="11">
        <v>7</v>
      </c>
      <c r="C8" s="11">
        <v>17</v>
      </c>
      <c r="D8" s="11">
        <v>24</v>
      </c>
    </row>
  </sheetData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F3902-B9C2-4781-B522-75FC1410ED71}">
  <dimension ref="A1:Q34"/>
  <sheetViews>
    <sheetView zoomScaleNormal="100" workbookViewId="0">
      <selection activeCell="Q12" sqref="Q12"/>
    </sheetView>
  </sheetViews>
  <sheetFormatPr defaultRowHeight="15" x14ac:dyDescent="0.25"/>
  <cols>
    <col min="1" max="1" width="11.7109375" bestFit="1" customWidth="1"/>
    <col min="2" max="2" width="10.7109375" customWidth="1"/>
    <col min="3" max="3" width="13.28515625" customWidth="1"/>
    <col min="4" max="4" width="13.7109375" customWidth="1"/>
    <col min="5" max="5" width="10.5703125" customWidth="1"/>
    <col min="6" max="6" width="10.7109375" customWidth="1"/>
    <col min="7" max="7" width="11.140625" customWidth="1"/>
    <col min="8" max="8" width="10.5703125" customWidth="1"/>
    <col min="9" max="9" width="11.5703125" customWidth="1"/>
    <col min="10" max="10" width="8.42578125" customWidth="1"/>
    <col min="11" max="11" width="12.28515625" bestFit="1" customWidth="1"/>
    <col min="13" max="13" width="11.42578125" customWidth="1"/>
  </cols>
  <sheetData>
    <row r="1" spans="1:17" ht="42.75" customHeight="1" x14ac:dyDescent="0.25">
      <c r="A1" s="12" t="s">
        <v>59</v>
      </c>
      <c r="B1" s="12" t="s">
        <v>74</v>
      </c>
      <c r="C1" s="13" t="s">
        <v>80</v>
      </c>
      <c r="D1" s="13" t="s">
        <v>95</v>
      </c>
      <c r="E1" s="13" t="s">
        <v>94</v>
      </c>
      <c r="F1" s="13" t="s">
        <v>122</v>
      </c>
      <c r="G1" s="13" t="s">
        <v>119</v>
      </c>
      <c r="H1" s="13" t="s">
        <v>46</v>
      </c>
      <c r="I1" s="13" t="s">
        <v>113</v>
      </c>
      <c r="J1" s="13" t="s">
        <v>118</v>
      </c>
      <c r="K1" s="13"/>
      <c r="L1" s="13"/>
      <c r="M1" s="13"/>
      <c r="N1" s="13"/>
    </row>
    <row r="2" spans="1:17" x14ac:dyDescent="0.25">
      <c r="A2" s="5" t="s">
        <v>61</v>
      </c>
      <c r="B2" s="5" t="s">
        <v>93</v>
      </c>
      <c r="C2" s="5" t="s">
        <v>73</v>
      </c>
      <c r="D2" s="5" t="s">
        <v>96</v>
      </c>
      <c r="E2" s="6">
        <v>2005</v>
      </c>
      <c r="F2" s="6">
        <f t="shared" ref="F2:F30" ca="1" si="0">YEAR(TODAY())-E2</f>
        <v>18</v>
      </c>
      <c r="G2" s="19">
        <v>38634</v>
      </c>
      <c r="H2" s="5" t="s">
        <v>71</v>
      </c>
      <c r="I2" s="6">
        <v>54</v>
      </c>
      <c r="J2">
        <v>8</v>
      </c>
    </row>
    <row r="3" spans="1:17" x14ac:dyDescent="0.25">
      <c r="A3" s="5" t="s">
        <v>61</v>
      </c>
      <c r="B3" s="5" t="s">
        <v>112</v>
      </c>
      <c r="C3" s="5" t="s">
        <v>105</v>
      </c>
      <c r="D3" s="5" t="s">
        <v>96</v>
      </c>
      <c r="E3">
        <v>2009</v>
      </c>
      <c r="F3" s="6">
        <f t="shared" ca="1" si="0"/>
        <v>14</v>
      </c>
      <c r="G3" s="19">
        <v>40057</v>
      </c>
      <c r="H3" t="s">
        <v>60</v>
      </c>
      <c r="I3" s="6">
        <v>120</v>
      </c>
      <c r="J3">
        <v>7</v>
      </c>
    </row>
    <row r="4" spans="1:17" x14ac:dyDescent="0.25">
      <c r="A4" s="5" t="s">
        <v>61</v>
      </c>
      <c r="B4" s="5" t="s">
        <v>111</v>
      </c>
      <c r="C4" s="5" t="s">
        <v>73</v>
      </c>
      <c r="D4" s="5" t="s">
        <v>99</v>
      </c>
      <c r="E4">
        <v>2002</v>
      </c>
      <c r="F4" s="6">
        <f t="shared" ca="1" si="0"/>
        <v>21</v>
      </c>
      <c r="G4" s="19">
        <v>37957</v>
      </c>
      <c r="H4" t="s">
        <v>71</v>
      </c>
      <c r="I4" s="6">
        <v>103</v>
      </c>
      <c r="J4">
        <v>7</v>
      </c>
    </row>
    <row r="5" spans="1:17" x14ac:dyDescent="0.25">
      <c r="A5" s="5" t="s">
        <v>61</v>
      </c>
      <c r="B5" s="5" t="s">
        <v>110</v>
      </c>
      <c r="C5" s="5" t="s">
        <v>73</v>
      </c>
      <c r="D5" s="5" t="s">
        <v>96</v>
      </c>
      <c r="E5">
        <v>2009</v>
      </c>
      <c r="F5" s="6">
        <f t="shared" ca="1" si="0"/>
        <v>14</v>
      </c>
      <c r="G5" s="19">
        <v>40448</v>
      </c>
      <c r="H5" t="s">
        <v>70</v>
      </c>
      <c r="I5" s="6">
        <v>107</v>
      </c>
      <c r="J5">
        <v>12</v>
      </c>
    </row>
    <row r="6" spans="1:17" x14ac:dyDescent="0.25">
      <c r="A6" s="5" t="s">
        <v>64</v>
      </c>
      <c r="B6" s="5" t="s">
        <v>97</v>
      </c>
      <c r="C6" s="5" t="s">
        <v>73</v>
      </c>
      <c r="D6" s="5" t="s">
        <v>96</v>
      </c>
      <c r="E6">
        <v>2009</v>
      </c>
      <c r="F6" s="6">
        <f t="shared" ca="1" si="0"/>
        <v>14</v>
      </c>
      <c r="G6" s="19">
        <v>40061</v>
      </c>
      <c r="H6" t="s">
        <v>60</v>
      </c>
      <c r="I6" s="6">
        <v>82</v>
      </c>
      <c r="J6">
        <v>9</v>
      </c>
    </row>
    <row r="7" spans="1:17" x14ac:dyDescent="0.25">
      <c r="A7" s="5" t="s">
        <v>64</v>
      </c>
      <c r="B7" s="5" t="s">
        <v>98</v>
      </c>
      <c r="C7" s="5" t="s">
        <v>114</v>
      </c>
      <c r="D7" s="5" t="s">
        <v>96</v>
      </c>
      <c r="E7">
        <v>2010</v>
      </c>
      <c r="F7" s="6">
        <f t="shared" ca="1" si="0"/>
        <v>13</v>
      </c>
      <c r="G7" s="19">
        <v>40500</v>
      </c>
      <c r="H7" t="s">
        <v>60</v>
      </c>
      <c r="I7" s="6">
        <v>140</v>
      </c>
      <c r="J7">
        <v>11</v>
      </c>
    </row>
    <row r="8" spans="1:17" x14ac:dyDescent="0.25">
      <c r="A8" s="5" t="s">
        <v>64</v>
      </c>
      <c r="B8" s="5" t="s">
        <v>85</v>
      </c>
      <c r="C8" s="5" t="s">
        <v>114</v>
      </c>
      <c r="D8" s="5" t="s">
        <v>99</v>
      </c>
      <c r="E8">
        <v>2017</v>
      </c>
      <c r="F8" s="6">
        <f t="shared" ca="1" si="0"/>
        <v>6</v>
      </c>
      <c r="G8" s="19">
        <v>43012</v>
      </c>
      <c r="H8" t="s">
        <v>60</v>
      </c>
      <c r="I8" s="6">
        <v>120</v>
      </c>
      <c r="J8">
        <v>9</v>
      </c>
    </row>
    <row r="9" spans="1:17" x14ac:dyDescent="0.25">
      <c r="A9" s="5" t="s">
        <v>64</v>
      </c>
      <c r="B9" s="5" t="s">
        <v>100</v>
      </c>
      <c r="C9" s="5" t="s">
        <v>73</v>
      </c>
      <c r="D9" s="5" t="s">
        <v>96</v>
      </c>
      <c r="E9">
        <v>2016</v>
      </c>
      <c r="F9" s="6">
        <f t="shared" ca="1" si="0"/>
        <v>7</v>
      </c>
      <c r="G9" s="19">
        <v>42634</v>
      </c>
      <c r="H9" t="s">
        <v>60</v>
      </c>
      <c r="I9" s="6">
        <v>100</v>
      </c>
      <c r="J9">
        <v>7</v>
      </c>
    </row>
    <row r="10" spans="1:17" x14ac:dyDescent="0.25">
      <c r="A10" s="5" t="s">
        <v>64</v>
      </c>
      <c r="B10" s="5" t="s">
        <v>86</v>
      </c>
      <c r="C10" s="5" t="s">
        <v>114</v>
      </c>
      <c r="D10" s="5" t="s">
        <v>99</v>
      </c>
      <c r="E10">
        <v>2011</v>
      </c>
      <c r="F10" s="6">
        <f t="shared" ca="1" si="0"/>
        <v>12</v>
      </c>
      <c r="G10" s="19">
        <v>40875</v>
      </c>
      <c r="H10" t="s">
        <v>60</v>
      </c>
      <c r="I10" s="6">
        <v>163</v>
      </c>
      <c r="J10">
        <v>7</v>
      </c>
    </row>
    <row r="11" spans="1:17" x14ac:dyDescent="0.25">
      <c r="A11" s="5" t="s">
        <v>62</v>
      </c>
      <c r="B11" s="5" t="s">
        <v>88</v>
      </c>
      <c r="C11" s="5" t="s">
        <v>73</v>
      </c>
      <c r="D11" s="5" t="s">
        <v>96</v>
      </c>
      <c r="E11">
        <v>2010</v>
      </c>
      <c r="F11" s="6">
        <f t="shared" ca="1" si="0"/>
        <v>13</v>
      </c>
      <c r="G11" s="19">
        <v>40459</v>
      </c>
      <c r="H11" t="s">
        <v>60</v>
      </c>
      <c r="I11" s="6">
        <v>140</v>
      </c>
      <c r="J11">
        <v>6</v>
      </c>
    </row>
    <row r="12" spans="1:17" x14ac:dyDescent="0.25">
      <c r="A12" s="5" t="s">
        <v>62</v>
      </c>
      <c r="B12" s="5" t="s">
        <v>90</v>
      </c>
      <c r="C12" s="5" t="s">
        <v>106</v>
      </c>
      <c r="D12" s="5" t="s">
        <v>96</v>
      </c>
      <c r="E12">
        <v>2012</v>
      </c>
      <c r="F12" s="6">
        <f t="shared" ca="1" si="0"/>
        <v>11</v>
      </c>
      <c r="G12" s="19">
        <v>41595</v>
      </c>
      <c r="H12" t="s">
        <v>109</v>
      </c>
      <c r="I12" s="6">
        <v>140</v>
      </c>
      <c r="J12">
        <v>8</v>
      </c>
      <c r="O12" s="1"/>
      <c r="P12" s="1"/>
      <c r="Q12" s="1"/>
    </row>
    <row r="13" spans="1:17" x14ac:dyDescent="0.25">
      <c r="A13" s="5" t="s">
        <v>62</v>
      </c>
      <c r="B13" s="5" t="s">
        <v>92</v>
      </c>
      <c r="C13" s="5" t="s">
        <v>114</v>
      </c>
      <c r="D13" s="5" t="s">
        <v>99</v>
      </c>
      <c r="E13">
        <v>2014</v>
      </c>
      <c r="F13" s="6">
        <f t="shared" ca="1" si="0"/>
        <v>9</v>
      </c>
      <c r="G13" s="19">
        <v>42110</v>
      </c>
      <c r="H13" t="s">
        <v>70</v>
      </c>
      <c r="I13" s="6">
        <v>163</v>
      </c>
      <c r="J13">
        <v>12</v>
      </c>
    </row>
    <row r="14" spans="1:17" x14ac:dyDescent="0.25">
      <c r="A14" s="5" t="s">
        <v>62</v>
      </c>
      <c r="B14" s="5" t="s">
        <v>91</v>
      </c>
      <c r="C14" s="5" t="s">
        <v>73</v>
      </c>
      <c r="D14" s="5" t="s">
        <v>96</v>
      </c>
      <c r="E14">
        <v>2018</v>
      </c>
      <c r="F14" s="6">
        <f t="shared" ca="1" si="0"/>
        <v>5</v>
      </c>
      <c r="G14" s="19">
        <v>45203</v>
      </c>
      <c r="H14" t="s">
        <v>72</v>
      </c>
      <c r="I14" s="6">
        <v>90</v>
      </c>
      <c r="J14">
        <v>11</v>
      </c>
    </row>
    <row r="15" spans="1:17" x14ac:dyDescent="0.25">
      <c r="A15" s="5" t="s">
        <v>63</v>
      </c>
      <c r="B15" s="5" t="s">
        <v>87</v>
      </c>
      <c r="C15" s="5" t="s">
        <v>73</v>
      </c>
      <c r="D15" s="5" t="s">
        <v>96</v>
      </c>
      <c r="E15">
        <v>2009</v>
      </c>
      <c r="F15" s="6">
        <f t="shared" ca="1" si="0"/>
        <v>14</v>
      </c>
      <c r="G15" s="19">
        <v>40065</v>
      </c>
      <c r="H15" t="s">
        <v>68</v>
      </c>
      <c r="I15" s="6">
        <v>60</v>
      </c>
      <c r="J15">
        <v>6</v>
      </c>
    </row>
    <row r="16" spans="1:17" x14ac:dyDescent="0.25">
      <c r="A16" s="5" t="s">
        <v>63</v>
      </c>
      <c r="B16" s="5" t="s">
        <v>108</v>
      </c>
      <c r="C16" s="5" t="s">
        <v>114</v>
      </c>
      <c r="D16" s="5" t="s">
        <v>99</v>
      </c>
      <c r="E16">
        <v>2016</v>
      </c>
      <c r="F16" s="6">
        <f t="shared" ca="1" si="0"/>
        <v>7</v>
      </c>
      <c r="G16" s="19">
        <v>42863</v>
      </c>
      <c r="H16" t="s">
        <v>68</v>
      </c>
      <c r="I16" s="6">
        <v>160</v>
      </c>
      <c r="J16">
        <v>6</v>
      </c>
    </row>
    <row r="17" spans="1:10" x14ac:dyDescent="0.25">
      <c r="A17" s="5" t="s">
        <v>63</v>
      </c>
      <c r="B17" s="5" t="s">
        <v>101</v>
      </c>
      <c r="C17" s="5" t="s">
        <v>114</v>
      </c>
      <c r="D17" s="5" t="s">
        <v>96</v>
      </c>
      <c r="E17">
        <v>2015</v>
      </c>
      <c r="F17" s="6">
        <f t="shared" ca="1" si="0"/>
        <v>8</v>
      </c>
      <c r="G17" s="19">
        <v>42264</v>
      </c>
      <c r="H17" t="s">
        <v>68</v>
      </c>
      <c r="I17" s="6">
        <v>130</v>
      </c>
      <c r="J17">
        <v>7</v>
      </c>
    </row>
    <row r="18" spans="1:10" x14ac:dyDescent="0.25">
      <c r="A18" s="5" t="s">
        <v>63</v>
      </c>
      <c r="B18" s="5" t="s">
        <v>89</v>
      </c>
      <c r="C18" s="5" t="s">
        <v>114</v>
      </c>
      <c r="D18" s="5" t="s">
        <v>96</v>
      </c>
      <c r="E18">
        <v>2014</v>
      </c>
      <c r="F18" s="6">
        <f t="shared" ca="1" si="0"/>
        <v>9</v>
      </c>
      <c r="G18" s="19">
        <v>41900</v>
      </c>
      <c r="H18" t="s">
        <v>69</v>
      </c>
      <c r="I18" s="6">
        <v>110</v>
      </c>
      <c r="J18">
        <v>7</v>
      </c>
    </row>
    <row r="19" spans="1:10" x14ac:dyDescent="0.25">
      <c r="A19" s="5" t="s">
        <v>66</v>
      </c>
      <c r="B19" s="5" t="s">
        <v>104</v>
      </c>
      <c r="C19" s="5" t="s">
        <v>105</v>
      </c>
      <c r="D19" s="5" t="s">
        <v>96</v>
      </c>
      <c r="E19">
        <v>2013</v>
      </c>
      <c r="F19" s="6">
        <f t="shared" ca="1" si="0"/>
        <v>10</v>
      </c>
      <c r="G19" s="19">
        <v>41541</v>
      </c>
      <c r="H19" t="s">
        <v>70</v>
      </c>
      <c r="I19" s="6">
        <v>60</v>
      </c>
      <c r="J19">
        <v>6</v>
      </c>
    </row>
    <row r="20" spans="1:10" x14ac:dyDescent="0.25">
      <c r="A20" s="5" t="s">
        <v>66</v>
      </c>
      <c r="B20" s="5" t="s">
        <v>81</v>
      </c>
      <c r="C20" s="5" t="s">
        <v>114</v>
      </c>
      <c r="D20" s="5" t="s">
        <v>96</v>
      </c>
      <c r="E20">
        <v>2017</v>
      </c>
      <c r="F20" s="6">
        <f t="shared" ca="1" si="0"/>
        <v>6</v>
      </c>
      <c r="G20" s="19">
        <v>43454</v>
      </c>
      <c r="H20" t="s">
        <v>60</v>
      </c>
      <c r="I20" s="6">
        <v>115</v>
      </c>
      <c r="J20">
        <v>8</v>
      </c>
    </row>
    <row r="21" spans="1:10" x14ac:dyDescent="0.25">
      <c r="A21" s="5" t="s">
        <v>66</v>
      </c>
      <c r="B21" s="5" t="s">
        <v>82</v>
      </c>
      <c r="C21" s="5" t="s">
        <v>73</v>
      </c>
      <c r="D21" s="5" t="s">
        <v>96</v>
      </c>
      <c r="E21" s="6">
        <v>2020</v>
      </c>
      <c r="F21" s="6">
        <f t="shared" ca="1" si="0"/>
        <v>3</v>
      </c>
      <c r="G21" s="19">
        <v>44020</v>
      </c>
      <c r="H21" s="5" t="s">
        <v>109</v>
      </c>
      <c r="I21" s="6">
        <v>115</v>
      </c>
      <c r="J21">
        <v>7</v>
      </c>
    </row>
    <row r="22" spans="1:10" x14ac:dyDescent="0.25">
      <c r="A22" s="5" t="s">
        <v>66</v>
      </c>
      <c r="B22" s="5" t="s">
        <v>102</v>
      </c>
      <c r="C22" s="5" t="s">
        <v>103</v>
      </c>
      <c r="D22" s="5" t="s">
        <v>99</v>
      </c>
      <c r="E22" s="6">
        <v>2022</v>
      </c>
      <c r="F22" s="6">
        <f t="shared" ca="1" si="0"/>
        <v>1</v>
      </c>
      <c r="G22" s="19">
        <v>44842</v>
      </c>
      <c r="H22" s="5" t="s">
        <v>72</v>
      </c>
      <c r="I22" s="6">
        <v>156</v>
      </c>
      <c r="J22">
        <v>9</v>
      </c>
    </row>
    <row r="23" spans="1:10" x14ac:dyDescent="0.25">
      <c r="A23" s="5" t="s">
        <v>67</v>
      </c>
      <c r="B23" s="5" t="s">
        <v>75</v>
      </c>
      <c r="C23" s="5" t="s">
        <v>103</v>
      </c>
      <c r="D23" s="5" t="s">
        <v>99</v>
      </c>
      <c r="E23" s="6">
        <v>2021</v>
      </c>
      <c r="F23" s="6">
        <f t="shared" ca="1" si="0"/>
        <v>2</v>
      </c>
      <c r="G23" s="19">
        <v>44457</v>
      </c>
      <c r="H23" s="5" t="s">
        <v>60</v>
      </c>
      <c r="I23" s="6">
        <v>122</v>
      </c>
      <c r="J23">
        <v>8</v>
      </c>
    </row>
    <row r="24" spans="1:10" x14ac:dyDescent="0.25">
      <c r="A24" s="5" t="s">
        <v>67</v>
      </c>
      <c r="B24" s="5" t="s">
        <v>76</v>
      </c>
      <c r="C24" s="5" t="s">
        <v>73</v>
      </c>
      <c r="D24" s="5" t="s">
        <v>96</v>
      </c>
      <c r="E24" s="6">
        <v>2017</v>
      </c>
      <c r="F24" s="6">
        <f t="shared" ca="1" si="0"/>
        <v>6</v>
      </c>
      <c r="G24" s="19">
        <v>43032</v>
      </c>
      <c r="H24" s="5" t="s">
        <v>68</v>
      </c>
      <c r="I24" s="6">
        <v>69</v>
      </c>
      <c r="J24">
        <v>11</v>
      </c>
    </row>
    <row r="25" spans="1:10" x14ac:dyDescent="0.25">
      <c r="A25" s="5" t="s">
        <v>67</v>
      </c>
      <c r="B25" s="5" t="s">
        <v>77</v>
      </c>
      <c r="C25" s="5" t="s">
        <v>73</v>
      </c>
      <c r="D25" s="5" t="s">
        <v>96</v>
      </c>
      <c r="E25" s="6">
        <v>2011</v>
      </c>
      <c r="F25" s="6">
        <f t="shared" ca="1" si="0"/>
        <v>12</v>
      </c>
      <c r="G25" s="19">
        <v>40661</v>
      </c>
      <c r="H25" s="5" t="s">
        <v>69</v>
      </c>
      <c r="I25" s="6">
        <v>69</v>
      </c>
      <c r="J25">
        <v>12</v>
      </c>
    </row>
    <row r="26" spans="1:10" x14ac:dyDescent="0.25">
      <c r="A26" s="5" t="s">
        <v>67</v>
      </c>
      <c r="B26" s="5" t="s">
        <v>78</v>
      </c>
      <c r="C26" s="5" t="s">
        <v>73</v>
      </c>
      <c r="D26" s="5" t="s">
        <v>99</v>
      </c>
      <c r="E26" s="6">
        <v>2019</v>
      </c>
      <c r="F26" s="6">
        <f t="shared" ca="1" si="0"/>
        <v>4</v>
      </c>
      <c r="G26" s="19">
        <v>43767</v>
      </c>
      <c r="H26" s="5" t="s">
        <v>70</v>
      </c>
      <c r="I26" s="6">
        <v>177</v>
      </c>
      <c r="J26">
        <v>7</v>
      </c>
    </row>
    <row r="27" spans="1:10" x14ac:dyDescent="0.25">
      <c r="A27" s="5" t="s">
        <v>67</v>
      </c>
      <c r="B27" s="5" t="s">
        <v>79</v>
      </c>
      <c r="C27" s="5" t="s">
        <v>114</v>
      </c>
      <c r="D27" s="5" t="s">
        <v>96</v>
      </c>
      <c r="E27" s="6">
        <v>2016</v>
      </c>
      <c r="F27" s="6">
        <f t="shared" ca="1" si="0"/>
        <v>7</v>
      </c>
      <c r="G27" s="19">
        <v>42706</v>
      </c>
      <c r="H27" s="5" t="s">
        <v>71</v>
      </c>
      <c r="I27" s="6">
        <v>143</v>
      </c>
      <c r="J27">
        <v>9</v>
      </c>
    </row>
    <row r="28" spans="1:10" x14ac:dyDescent="0.25">
      <c r="A28" s="5" t="s">
        <v>65</v>
      </c>
      <c r="B28" s="5" t="s">
        <v>83</v>
      </c>
      <c r="C28" s="5" t="s">
        <v>114</v>
      </c>
      <c r="D28" s="5" t="s">
        <v>96</v>
      </c>
      <c r="E28" s="6">
        <v>2017</v>
      </c>
      <c r="F28" s="6">
        <f t="shared" ca="1" si="0"/>
        <v>6</v>
      </c>
      <c r="G28" s="19">
        <v>43056</v>
      </c>
      <c r="H28" s="5" t="s">
        <v>60</v>
      </c>
      <c r="I28" s="6">
        <v>150</v>
      </c>
      <c r="J28">
        <v>12</v>
      </c>
    </row>
    <row r="29" spans="1:10" x14ac:dyDescent="0.25">
      <c r="A29" s="5" t="s">
        <v>65</v>
      </c>
      <c r="B29" s="5" t="s">
        <v>107</v>
      </c>
      <c r="C29" s="5" t="s">
        <v>73</v>
      </c>
      <c r="D29" s="5" t="s">
        <v>99</v>
      </c>
      <c r="E29" s="6">
        <v>2018</v>
      </c>
      <c r="F29" s="6">
        <f t="shared" ca="1" si="0"/>
        <v>5</v>
      </c>
      <c r="G29" s="19">
        <v>43359</v>
      </c>
      <c r="H29" s="5" t="s">
        <v>60</v>
      </c>
      <c r="I29" s="6">
        <v>150</v>
      </c>
      <c r="J29">
        <v>11</v>
      </c>
    </row>
    <row r="30" spans="1:10" x14ac:dyDescent="0.25">
      <c r="A30" s="5" t="s">
        <v>65</v>
      </c>
      <c r="B30" s="5" t="s">
        <v>84</v>
      </c>
      <c r="C30" s="5" t="s">
        <v>114</v>
      </c>
      <c r="D30" s="5" t="s">
        <v>96</v>
      </c>
      <c r="E30" s="6">
        <v>2008</v>
      </c>
      <c r="F30" s="6">
        <f t="shared" ca="1" si="0"/>
        <v>15</v>
      </c>
      <c r="G30" s="19">
        <v>40141</v>
      </c>
      <c r="H30" s="5" t="s">
        <v>68</v>
      </c>
      <c r="I30" s="6">
        <v>105</v>
      </c>
      <c r="J30">
        <v>6</v>
      </c>
    </row>
    <row r="31" spans="1:10" x14ac:dyDescent="0.25">
      <c r="A31" s="5"/>
      <c r="B31" s="5"/>
      <c r="C31" s="1"/>
      <c r="D31" s="1"/>
      <c r="E31" s="1"/>
      <c r="F31" s="1"/>
      <c r="G31" s="1"/>
      <c r="H31" s="5"/>
      <c r="I31" s="1"/>
    </row>
    <row r="32" spans="1:10" x14ac:dyDescent="0.25">
      <c r="A32" s="5"/>
      <c r="B32" s="5"/>
      <c r="C32" s="1"/>
      <c r="D32" s="1"/>
      <c r="E32" s="1"/>
      <c r="F32" s="1"/>
      <c r="G32" s="1"/>
      <c r="H32" s="5"/>
      <c r="I32" s="1"/>
    </row>
    <row r="33" spans="1:9" x14ac:dyDescent="0.25">
      <c r="A33" s="5"/>
      <c r="B33" s="5"/>
      <c r="C33" s="1"/>
      <c r="D33" s="1"/>
      <c r="E33" s="1"/>
      <c r="F33" s="1"/>
      <c r="G33" s="1"/>
      <c r="H33" s="5"/>
      <c r="I33" s="1"/>
    </row>
    <row r="34" spans="1:9" x14ac:dyDescent="0.25">
      <c r="A34" s="5"/>
      <c r="B34" s="5"/>
      <c r="C34" s="1"/>
      <c r="D34" s="1"/>
      <c r="E34" s="1"/>
      <c r="F34" s="1"/>
      <c r="G34" s="1"/>
      <c r="H34" s="5"/>
      <c r="I34" s="1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10348-16A1-43CE-AC67-6C7A91526503}">
  <dimension ref="A3:B20"/>
  <sheetViews>
    <sheetView zoomScaleNormal="100" workbookViewId="0">
      <selection activeCell="A25" sqref="A25"/>
    </sheetView>
  </sheetViews>
  <sheetFormatPr defaultRowHeight="15" x14ac:dyDescent="0.25"/>
  <cols>
    <col min="1" max="1" width="17.7109375" bestFit="1" customWidth="1"/>
    <col min="2" max="2" width="12.140625" bestFit="1" customWidth="1"/>
  </cols>
  <sheetData>
    <row r="3" spans="1:2" x14ac:dyDescent="0.25">
      <c r="A3" s="10" t="s">
        <v>47</v>
      </c>
      <c r="B3" t="s">
        <v>140</v>
      </c>
    </row>
    <row r="4" spans="1:2" x14ac:dyDescent="0.25">
      <c r="A4" s="20" t="s">
        <v>133</v>
      </c>
      <c r="B4" s="11">
        <v>38</v>
      </c>
    </row>
    <row r="5" spans="1:2" x14ac:dyDescent="0.25">
      <c r="A5" s="20" t="s">
        <v>127</v>
      </c>
      <c r="B5" s="11">
        <v>29</v>
      </c>
    </row>
    <row r="6" spans="1:2" x14ac:dyDescent="0.25">
      <c r="A6" s="20" t="s">
        <v>126</v>
      </c>
      <c r="B6" s="11">
        <v>28</v>
      </c>
    </row>
    <row r="7" spans="1:2" x14ac:dyDescent="0.25">
      <c r="A7" s="20" t="s">
        <v>134</v>
      </c>
      <c r="B7" s="11">
        <v>19</v>
      </c>
    </row>
    <row r="8" spans="1:2" x14ac:dyDescent="0.25">
      <c r="A8" s="20" t="s">
        <v>128</v>
      </c>
      <c r="B8" s="11">
        <v>19</v>
      </c>
    </row>
    <row r="9" spans="1:2" x14ac:dyDescent="0.25">
      <c r="A9" s="20" t="s">
        <v>131</v>
      </c>
      <c r="B9" s="11">
        <v>19</v>
      </c>
    </row>
    <row r="10" spans="1:2" x14ac:dyDescent="0.25">
      <c r="A10" s="20" t="s">
        <v>132</v>
      </c>
      <c r="B10" s="11">
        <v>16</v>
      </c>
    </row>
    <row r="11" spans="1:2" x14ac:dyDescent="0.25">
      <c r="A11" s="20" t="s">
        <v>129</v>
      </c>
      <c r="B11" s="11">
        <v>14</v>
      </c>
    </row>
    <row r="12" spans="1:2" x14ac:dyDescent="0.25">
      <c r="A12" s="20" t="s">
        <v>139</v>
      </c>
      <c r="B12" s="11">
        <v>11</v>
      </c>
    </row>
    <row r="13" spans="1:2" x14ac:dyDescent="0.25">
      <c r="A13" s="20" t="s">
        <v>138</v>
      </c>
      <c r="B13" s="11">
        <v>9</v>
      </c>
    </row>
    <row r="14" spans="1:2" x14ac:dyDescent="0.25">
      <c r="A14" s="20" t="s">
        <v>137</v>
      </c>
      <c r="B14" s="11">
        <v>8</v>
      </c>
    </row>
    <row r="15" spans="1:2" x14ac:dyDescent="0.25">
      <c r="A15" s="20" t="s">
        <v>125</v>
      </c>
      <c r="B15" s="11">
        <v>8</v>
      </c>
    </row>
    <row r="16" spans="1:2" x14ac:dyDescent="0.25">
      <c r="A16" s="20" t="s">
        <v>136</v>
      </c>
      <c r="B16" s="11">
        <v>7</v>
      </c>
    </row>
    <row r="17" spans="1:2" x14ac:dyDescent="0.25">
      <c r="A17" s="20" t="s">
        <v>130</v>
      </c>
      <c r="B17" s="11">
        <v>7</v>
      </c>
    </row>
    <row r="18" spans="1:2" x14ac:dyDescent="0.25">
      <c r="A18" s="20" t="s">
        <v>124</v>
      </c>
      <c r="B18" s="11">
        <v>7</v>
      </c>
    </row>
    <row r="19" spans="1:2" x14ac:dyDescent="0.25">
      <c r="A19" s="20" t="s">
        <v>135</v>
      </c>
      <c r="B19" s="11">
        <v>7</v>
      </c>
    </row>
    <row r="20" spans="1:2" x14ac:dyDescent="0.25">
      <c r="A20" s="20" t="s">
        <v>48</v>
      </c>
      <c r="B20" s="11">
        <v>246</v>
      </c>
    </row>
  </sheetData>
  <pageMargins left="0.7" right="0.7" top="0.75" bottom="0.75" header="0.3" footer="0.3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93AE2-7442-4C24-9542-8A7B8EE9B4A7}">
  <dimension ref="A1:P34"/>
  <sheetViews>
    <sheetView zoomScaleNormal="100" workbookViewId="0">
      <selection activeCell="O6" sqref="O6"/>
    </sheetView>
  </sheetViews>
  <sheetFormatPr defaultRowHeight="15" x14ac:dyDescent="0.25"/>
  <cols>
    <col min="1" max="1" width="11.7109375" bestFit="1" customWidth="1"/>
    <col min="2" max="2" width="10.7109375" customWidth="1"/>
    <col min="3" max="3" width="13.28515625" customWidth="1"/>
    <col min="4" max="4" width="13.7109375" customWidth="1"/>
    <col min="5" max="5" width="10.5703125" customWidth="1"/>
    <col min="6" max="6" width="11.140625" customWidth="1"/>
    <col min="7" max="7" width="10.5703125" customWidth="1"/>
    <col min="8" max="8" width="11.5703125" customWidth="1"/>
    <col min="9" max="9" width="8.42578125" customWidth="1"/>
    <col min="10" max="10" width="12.28515625" bestFit="1" customWidth="1"/>
    <col min="12" max="12" width="11.42578125" customWidth="1"/>
  </cols>
  <sheetData>
    <row r="1" spans="1:16" ht="42.75" customHeight="1" x14ac:dyDescent="0.25">
      <c r="A1" s="12" t="s">
        <v>59</v>
      </c>
      <c r="B1" s="12" t="s">
        <v>74</v>
      </c>
      <c r="C1" s="13" t="s">
        <v>80</v>
      </c>
      <c r="D1" s="13" t="s">
        <v>95</v>
      </c>
      <c r="E1" s="13" t="s">
        <v>94</v>
      </c>
      <c r="F1" s="13" t="s">
        <v>119</v>
      </c>
      <c r="G1" s="13" t="s">
        <v>46</v>
      </c>
      <c r="H1" s="13" t="s">
        <v>113</v>
      </c>
      <c r="I1" s="13" t="s">
        <v>118</v>
      </c>
      <c r="J1" s="13"/>
      <c r="K1" s="13"/>
      <c r="L1" s="13"/>
      <c r="M1" s="13"/>
    </row>
    <row r="2" spans="1:16" x14ac:dyDescent="0.25">
      <c r="A2" s="5" t="s">
        <v>61</v>
      </c>
      <c r="B2" s="5" t="s">
        <v>93</v>
      </c>
      <c r="C2" s="5" t="s">
        <v>73</v>
      </c>
      <c r="D2" s="5" t="s">
        <v>96</v>
      </c>
      <c r="E2" s="6">
        <v>2005</v>
      </c>
      <c r="F2" s="19">
        <v>38634</v>
      </c>
      <c r="G2" s="5" t="s">
        <v>71</v>
      </c>
      <c r="H2" s="6">
        <v>54</v>
      </c>
      <c r="I2">
        <v>8</v>
      </c>
    </row>
    <row r="3" spans="1:16" x14ac:dyDescent="0.25">
      <c r="A3" s="5" t="s">
        <v>61</v>
      </c>
      <c r="B3" s="5" t="s">
        <v>112</v>
      </c>
      <c r="C3" s="5" t="s">
        <v>105</v>
      </c>
      <c r="D3" s="5" t="s">
        <v>96</v>
      </c>
      <c r="E3">
        <v>2009</v>
      </c>
      <c r="F3" s="19">
        <v>40057</v>
      </c>
      <c r="G3" t="s">
        <v>60</v>
      </c>
      <c r="H3" s="6">
        <v>120</v>
      </c>
      <c r="I3">
        <v>7</v>
      </c>
    </row>
    <row r="4" spans="1:16" x14ac:dyDescent="0.25">
      <c r="A4" s="5" t="s">
        <v>61</v>
      </c>
      <c r="B4" s="5" t="s">
        <v>111</v>
      </c>
      <c r="C4" s="5" t="s">
        <v>73</v>
      </c>
      <c r="D4" s="5" t="s">
        <v>99</v>
      </c>
      <c r="E4">
        <v>2002</v>
      </c>
      <c r="F4" s="19">
        <v>37957</v>
      </c>
      <c r="G4" t="s">
        <v>71</v>
      </c>
      <c r="H4" s="6">
        <v>103</v>
      </c>
      <c r="I4">
        <v>7</v>
      </c>
    </row>
    <row r="5" spans="1:16" x14ac:dyDescent="0.25">
      <c r="A5" s="5" t="s">
        <v>61</v>
      </c>
      <c r="B5" s="5" t="s">
        <v>110</v>
      </c>
      <c r="C5" s="5" t="s">
        <v>73</v>
      </c>
      <c r="D5" s="5" t="s">
        <v>96</v>
      </c>
      <c r="E5">
        <v>2009</v>
      </c>
      <c r="F5" s="19">
        <v>40448</v>
      </c>
      <c r="G5" t="s">
        <v>70</v>
      </c>
      <c r="H5" s="6">
        <v>107</v>
      </c>
      <c r="I5">
        <v>12</v>
      </c>
    </row>
    <row r="6" spans="1:16" x14ac:dyDescent="0.25">
      <c r="A6" s="5" t="s">
        <v>64</v>
      </c>
      <c r="B6" s="5" t="s">
        <v>97</v>
      </c>
      <c r="C6" s="5" t="s">
        <v>73</v>
      </c>
      <c r="D6" s="5" t="s">
        <v>96</v>
      </c>
      <c r="E6">
        <v>2009</v>
      </c>
      <c r="F6" s="19">
        <v>40061</v>
      </c>
      <c r="G6" t="s">
        <v>60</v>
      </c>
      <c r="H6" s="6">
        <v>82</v>
      </c>
      <c r="I6">
        <v>9</v>
      </c>
    </row>
    <row r="7" spans="1:16" x14ac:dyDescent="0.25">
      <c r="A7" s="5" t="s">
        <v>64</v>
      </c>
      <c r="B7" s="5" t="s">
        <v>98</v>
      </c>
      <c r="C7" s="5" t="s">
        <v>114</v>
      </c>
      <c r="D7" s="5" t="s">
        <v>96</v>
      </c>
      <c r="E7">
        <v>2010</v>
      </c>
      <c r="F7" s="19">
        <v>40500</v>
      </c>
      <c r="G7" t="s">
        <v>60</v>
      </c>
      <c r="H7" s="6">
        <v>140</v>
      </c>
      <c r="I7">
        <v>11</v>
      </c>
    </row>
    <row r="8" spans="1:16" x14ac:dyDescent="0.25">
      <c r="A8" s="5" t="s">
        <v>64</v>
      </c>
      <c r="B8" s="5" t="s">
        <v>85</v>
      </c>
      <c r="C8" s="5" t="s">
        <v>114</v>
      </c>
      <c r="D8" s="5" t="s">
        <v>99</v>
      </c>
      <c r="E8">
        <v>2017</v>
      </c>
      <c r="F8" s="19">
        <v>43012</v>
      </c>
      <c r="G8" t="s">
        <v>60</v>
      </c>
      <c r="H8" s="6">
        <v>120</v>
      </c>
      <c r="I8">
        <v>9</v>
      </c>
    </row>
    <row r="9" spans="1:16" x14ac:dyDescent="0.25">
      <c r="A9" s="5" t="s">
        <v>64</v>
      </c>
      <c r="B9" s="5" t="s">
        <v>100</v>
      </c>
      <c r="C9" s="5" t="s">
        <v>73</v>
      </c>
      <c r="D9" s="5" t="s">
        <v>96</v>
      </c>
      <c r="E9">
        <v>2016</v>
      </c>
      <c r="F9" s="19">
        <v>42634</v>
      </c>
      <c r="G9" t="s">
        <v>60</v>
      </c>
      <c r="H9" s="6">
        <v>100</v>
      </c>
      <c r="I9">
        <v>7</v>
      </c>
    </row>
    <row r="10" spans="1:16" x14ac:dyDescent="0.25">
      <c r="A10" s="5" t="s">
        <v>64</v>
      </c>
      <c r="B10" s="5" t="s">
        <v>86</v>
      </c>
      <c r="C10" s="5" t="s">
        <v>114</v>
      </c>
      <c r="D10" s="5" t="s">
        <v>99</v>
      </c>
      <c r="E10">
        <v>2011</v>
      </c>
      <c r="F10" s="19">
        <v>40875</v>
      </c>
      <c r="G10" t="s">
        <v>60</v>
      </c>
      <c r="H10" s="6">
        <v>163</v>
      </c>
      <c r="I10">
        <v>7</v>
      </c>
    </row>
    <row r="11" spans="1:16" x14ac:dyDescent="0.25">
      <c r="A11" s="5" t="s">
        <v>62</v>
      </c>
      <c r="B11" s="5" t="s">
        <v>88</v>
      </c>
      <c r="C11" s="5" t="s">
        <v>73</v>
      </c>
      <c r="D11" s="5" t="s">
        <v>96</v>
      </c>
      <c r="E11">
        <v>2010</v>
      </c>
      <c r="F11" s="19">
        <v>40459</v>
      </c>
      <c r="G11" t="s">
        <v>60</v>
      </c>
      <c r="H11" s="6">
        <v>140</v>
      </c>
      <c r="I11">
        <v>6</v>
      </c>
    </row>
    <row r="12" spans="1:16" x14ac:dyDescent="0.25">
      <c r="A12" s="5" t="s">
        <v>62</v>
      </c>
      <c r="B12" s="5" t="s">
        <v>90</v>
      </c>
      <c r="C12" s="5" t="s">
        <v>106</v>
      </c>
      <c r="D12" s="5" t="s">
        <v>96</v>
      </c>
      <c r="E12">
        <v>2012</v>
      </c>
      <c r="F12" s="19">
        <v>41595</v>
      </c>
      <c r="G12" t="s">
        <v>109</v>
      </c>
      <c r="H12" s="6">
        <v>140</v>
      </c>
      <c r="I12">
        <v>8</v>
      </c>
      <c r="N12" s="1"/>
      <c r="O12" s="1"/>
      <c r="P12" s="1"/>
    </row>
    <row r="13" spans="1:16" x14ac:dyDescent="0.25">
      <c r="A13" s="5" t="s">
        <v>62</v>
      </c>
      <c r="B13" s="5" t="s">
        <v>92</v>
      </c>
      <c r="C13" s="5" t="s">
        <v>114</v>
      </c>
      <c r="D13" s="5" t="s">
        <v>99</v>
      </c>
      <c r="E13">
        <v>2014</v>
      </c>
      <c r="F13" s="19">
        <v>42110</v>
      </c>
      <c r="G13" t="s">
        <v>70</v>
      </c>
      <c r="H13" s="6">
        <v>163</v>
      </c>
      <c r="I13">
        <v>12</v>
      </c>
    </row>
    <row r="14" spans="1:16" x14ac:dyDescent="0.25">
      <c r="A14" s="5" t="s">
        <v>62</v>
      </c>
      <c r="B14" s="5" t="s">
        <v>91</v>
      </c>
      <c r="C14" s="5" t="s">
        <v>73</v>
      </c>
      <c r="D14" s="5" t="s">
        <v>96</v>
      </c>
      <c r="E14">
        <v>2018</v>
      </c>
      <c r="F14" s="19">
        <v>45203</v>
      </c>
      <c r="G14" t="s">
        <v>72</v>
      </c>
      <c r="H14" s="6">
        <v>90</v>
      </c>
      <c r="I14">
        <v>11</v>
      </c>
    </row>
    <row r="15" spans="1:16" x14ac:dyDescent="0.25">
      <c r="A15" s="5" t="s">
        <v>63</v>
      </c>
      <c r="B15" s="5" t="s">
        <v>87</v>
      </c>
      <c r="C15" s="5" t="s">
        <v>73</v>
      </c>
      <c r="D15" s="5" t="s">
        <v>96</v>
      </c>
      <c r="E15">
        <v>2009</v>
      </c>
      <c r="F15" s="19">
        <v>40065</v>
      </c>
      <c r="G15" t="s">
        <v>68</v>
      </c>
      <c r="H15" s="6">
        <v>60</v>
      </c>
      <c r="I15">
        <v>6</v>
      </c>
    </row>
    <row r="16" spans="1:16" x14ac:dyDescent="0.25">
      <c r="A16" s="5" t="s">
        <v>63</v>
      </c>
      <c r="B16" s="5" t="s">
        <v>108</v>
      </c>
      <c r="C16" s="5" t="s">
        <v>114</v>
      </c>
      <c r="D16" s="5" t="s">
        <v>99</v>
      </c>
      <c r="E16">
        <v>2016</v>
      </c>
      <c r="F16" s="19">
        <v>42863</v>
      </c>
      <c r="G16" t="s">
        <v>68</v>
      </c>
      <c r="H16" s="6">
        <v>160</v>
      </c>
      <c r="I16">
        <v>6</v>
      </c>
    </row>
    <row r="17" spans="1:9" x14ac:dyDescent="0.25">
      <c r="A17" s="5" t="s">
        <v>63</v>
      </c>
      <c r="B17" s="5" t="s">
        <v>101</v>
      </c>
      <c r="C17" s="5" t="s">
        <v>114</v>
      </c>
      <c r="D17" s="5" t="s">
        <v>96</v>
      </c>
      <c r="E17">
        <v>2015</v>
      </c>
      <c r="F17" s="19">
        <v>42264</v>
      </c>
      <c r="G17" t="s">
        <v>68</v>
      </c>
      <c r="H17" s="6">
        <v>130</v>
      </c>
      <c r="I17">
        <v>7</v>
      </c>
    </row>
    <row r="18" spans="1:9" x14ac:dyDescent="0.25">
      <c r="A18" s="5" t="s">
        <v>63</v>
      </c>
      <c r="B18" s="5" t="s">
        <v>89</v>
      </c>
      <c r="C18" s="5" t="s">
        <v>114</v>
      </c>
      <c r="D18" s="5" t="s">
        <v>96</v>
      </c>
      <c r="E18">
        <v>2014</v>
      </c>
      <c r="F18" s="19">
        <v>41900</v>
      </c>
      <c r="G18" t="s">
        <v>69</v>
      </c>
      <c r="H18" s="6">
        <v>110</v>
      </c>
      <c r="I18">
        <v>7</v>
      </c>
    </row>
    <row r="19" spans="1:9" x14ac:dyDescent="0.25">
      <c r="A19" s="5" t="s">
        <v>66</v>
      </c>
      <c r="B19" s="5" t="s">
        <v>104</v>
      </c>
      <c r="C19" s="5" t="s">
        <v>105</v>
      </c>
      <c r="D19" s="5" t="s">
        <v>96</v>
      </c>
      <c r="E19">
        <v>2013</v>
      </c>
      <c r="F19" s="19">
        <v>41541</v>
      </c>
      <c r="G19" t="s">
        <v>70</v>
      </c>
      <c r="H19" s="6">
        <v>60</v>
      </c>
      <c r="I19">
        <v>6</v>
      </c>
    </row>
    <row r="20" spans="1:9" x14ac:dyDescent="0.25">
      <c r="A20" s="5" t="s">
        <v>66</v>
      </c>
      <c r="B20" s="5" t="s">
        <v>81</v>
      </c>
      <c r="C20" s="5" t="s">
        <v>114</v>
      </c>
      <c r="D20" s="5" t="s">
        <v>96</v>
      </c>
      <c r="E20">
        <v>2017</v>
      </c>
      <c r="F20" s="19">
        <v>43454</v>
      </c>
      <c r="G20" t="s">
        <v>60</v>
      </c>
      <c r="H20" s="6">
        <v>115</v>
      </c>
      <c r="I20">
        <v>8</v>
      </c>
    </row>
    <row r="21" spans="1:9" x14ac:dyDescent="0.25">
      <c r="A21" s="5" t="s">
        <v>66</v>
      </c>
      <c r="B21" s="5" t="s">
        <v>82</v>
      </c>
      <c r="C21" s="5" t="s">
        <v>73</v>
      </c>
      <c r="D21" s="5" t="s">
        <v>96</v>
      </c>
      <c r="E21" s="6">
        <v>2020</v>
      </c>
      <c r="F21" s="19">
        <v>44020</v>
      </c>
      <c r="G21" s="5" t="s">
        <v>109</v>
      </c>
      <c r="H21" s="6">
        <v>115</v>
      </c>
      <c r="I21">
        <v>7</v>
      </c>
    </row>
    <row r="22" spans="1:9" x14ac:dyDescent="0.25">
      <c r="A22" s="5" t="s">
        <v>66</v>
      </c>
      <c r="B22" s="5" t="s">
        <v>102</v>
      </c>
      <c r="C22" s="5" t="s">
        <v>103</v>
      </c>
      <c r="D22" s="5" t="s">
        <v>99</v>
      </c>
      <c r="E22" s="6">
        <v>2022</v>
      </c>
      <c r="F22" s="19">
        <v>44842</v>
      </c>
      <c r="G22" s="5" t="s">
        <v>72</v>
      </c>
      <c r="H22" s="6">
        <v>156</v>
      </c>
      <c r="I22">
        <v>9</v>
      </c>
    </row>
    <row r="23" spans="1:9" x14ac:dyDescent="0.25">
      <c r="A23" s="5" t="s">
        <v>67</v>
      </c>
      <c r="B23" s="5" t="s">
        <v>75</v>
      </c>
      <c r="C23" s="5" t="s">
        <v>103</v>
      </c>
      <c r="D23" s="5" t="s">
        <v>99</v>
      </c>
      <c r="E23" s="6">
        <v>2021</v>
      </c>
      <c r="F23" s="19">
        <v>44457</v>
      </c>
      <c r="G23" s="5" t="s">
        <v>60</v>
      </c>
      <c r="H23" s="6">
        <v>122</v>
      </c>
      <c r="I23">
        <v>8</v>
      </c>
    </row>
    <row r="24" spans="1:9" x14ac:dyDescent="0.25">
      <c r="A24" s="5" t="s">
        <v>67</v>
      </c>
      <c r="B24" s="5" t="s">
        <v>76</v>
      </c>
      <c r="C24" s="5" t="s">
        <v>73</v>
      </c>
      <c r="D24" s="5" t="s">
        <v>96</v>
      </c>
      <c r="E24" s="6">
        <v>2017</v>
      </c>
      <c r="F24" s="19">
        <v>43032</v>
      </c>
      <c r="G24" s="5" t="s">
        <v>68</v>
      </c>
      <c r="H24" s="6">
        <v>69</v>
      </c>
      <c r="I24">
        <v>11</v>
      </c>
    </row>
    <row r="25" spans="1:9" x14ac:dyDescent="0.25">
      <c r="A25" s="5" t="s">
        <v>67</v>
      </c>
      <c r="B25" s="5" t="s">
        <v>77</v>
      </c>
      <c r="C25" s="5" t="s">
        <v>73</v>
      </c>
      <c r="D25" s="5" t="s">
        <v>96</v>
      </c>
      <c r="E25" s="6">
        <v>2011</v>
      </c>
      <c r="F25" s="19">
        <v>40661</v>
      </c>
      <c r="G25" s="5" t="s">
        <v>69</v>
      </c>
      <c r="H25" s="6">
        <v>69</v>
      </c>
      <c r="I25">
        <v>12</v>
      </c>
    </row>
    <row r="26" spans="1:9" x14ac:dyDescent="0.25">
      <c r="A26" s="5" t="s">
        <v>67</v>
      </c>
      <c r="B26" s="5" t="s">
        <v>78</v>
      </c>
      <c r="C26" s="5" t="s">
        <v>73</v>
      </c>
      <c r="D26" s="5" t="s">
        <v>99</v>
      </c>
      <c r="E26" s="6">
        <v>2019</v>
      </c>
      <c r="F26" s="19">
        <v>43767</v>
      </c>
      <c r="G26" s="5" t="s">
        <v>70</v>
      </c>
      <c r="H26" s="6">
        <v>177</v>
      </c>
      <c r="I26">
        <v>7</v>
      </c>
    </row>
    <row r="27" spans="1:9" x14ac:dyDescent="0.25">
      <c r="A27" s="5" t="s">
        <v>67</v>
      </c>
      <c r="B27" s="5" t="s">
        <v>79</v>
      </c>
      <c r="C27" s="5" t="s">
        <v>114</v>
      </c>
      <c r="D27" s="5" t="s">
        <v>96</v>
      </c>
      <c r="E27" s="6">
        <v>2016</v>
      </c>
      <c r="F27" s="19">
        <v>42706</v>
      </c>
      <c r="G27" s="5" t="s">
        <v>71</v>
      </c>
      <c r="H27" s="6">
        <v>143</v>
      </c>
      <c r="I27">
        <v>9</v>
      </c>
    </row>
    <row r="28" spans="1:9" x14ac:dyDescent="0.25">
      <c r="A28" s="5" t="s">
        <v>65</v>
      </c>
      <c r="B28" s="5" t="s">
        <v>83</v>
      </c>
      <c r="C28" s="5" t="s">
        <v>114</v>
      </c>
      <c r="D28" s="5" t="s">
        <v>96</v>
      </c>
      <c r="E28" s="6">
        <v>2017</v>
      </c>
      <c r="F28" s="19">
        <v>43056</v>
      </c>
      <c r="G28" s="5" t="s">
        <v>60</v>
      </c>
      <c r="H28" s="6">
        <v>150</v>
      </c>
      <c r="I28">
        <v>12</v>
      </c>
    </row>
    <row r="29" spans="1:9" x14ac:dyDescent="0.25">
      <c r="A29" s="5" t="s">
        <v>65</v>
      </c>
      <c r="B29" s="5" t="s">
        <v>107</v>
      </c>
      <c r="C29" s="5" t="s">
        <v>73</v>
      </c>
      <c r="D29" s="5" t="s">
        <v>99</v>
      </c>
      <c r="E29" s="6">
        <v>2018</v>
      </c>
      <c r="F29" s="19">
        <v>43359</v>
      </c>
      <c r="G29" s="5" t="s">
        <v>60</v>
      </c>
      <c r="H29" s="6">
        <v>150</v>
      </c>
      <c r="I29">
        <v>11</v>
      </c>
    </row>
    <row r="30" spans="1:9" x14ac:dyDescent="0.25">
      <c r="A30" s="5" t="s">
        <v>65</v>
      </c>
      <c r="B30" s="5" t="s">
        <v>84</v>
      </c>
      <c r="C30" s="5" t="s">
        <v>114</v>
      </c>
      <c r="D30" s="5" t="s">
        <v>96</v>
      </c>
      <c r="E30" s="6">
        <v>2008</v>
      </c>
      <c r="F30" s="19">
        <v>40141</v>
      </c>
      <c r="G30" s="5" t="s">
        <v>68</v>
      </c>
      <c r="H30" s="6">
        <v>105</v>
      </c>
      <c r="I30">
        <v>6</v>
      </c>
    </row>
    <row r="31" spans="1:9" x14ac:dyDescent="0.25">
      <c r="A31" s="5"/>
      <c r="B31" s="5"/>
      <c r="C31" s="1"/>
      <c r="D31" s="1"/>
      <c r="E31" s="1"/>
      <c r="F31" s="1"/>
      <c r="G31" s="5"/>
      <c r="H31" s="1"/>
    </row>
    <row r="32" spans="1:9" x14ac:dyDescent="0.25">
      <c r="A32" s="5"/>
      <c r="B32" s="5"/>
      <c r="C32" s="1"/>
      <c r="D32" s="1"/>
      <c r="E32" s="1"/>
      <c r="F32" s="1"/>
      <c r="G32" s="5"/>
      <c r="H32" s="1"/>
    </row>
    <row r="33" spans="1:8" x14ac:dyDescent="0.25">
      <c r="A33" s="5"/>
      <c r="B33" s="5"/>
      <c r="C33" s="1"/>
      <c r="D33" s="1"/>
      <c r="E33" s="1"/>
      <c r="F33" s="1"/>
      <c r="G33" s="5"/>
      <c r="H33" s="1"/>
    </row>
    <row r="34" spans="1:8" x14ac:dyDescent="0.25">
      <c r="A34" s="5"/>
      <c r="B34" s="5"/>
      <c r="C34" s="1"/>
      <c r="D34" s="1"/>
      <c r="E34" s="1"/>
      <c r="F34" s="1"/>
      <c r="G34" s="5"/>
      <c r="H34" s="1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6FD2D-E33C-44B9-8EDB-2B16872B80FE}">
  <dimension ref="A3:C33"/>
  <sheetViews>
    <sheetView tabSelected="1" workbookViewId="0">
      <selection activeCell="C11" sqref="C11"/>
    </sheetView>
  </sheetViews>
  <sheetFormatPr defaultRowHeight="15" x14ac:dyDescent="0.25"/>
  <cols>
    <col min="1" max="1" width="17.7109375" bestFit="1" customWidth="1"/>
    <col min="2" max="2" width="12.85546875" customWidth="1"/>
    <col min="3" max="3" width="12.28515625" customWidth="1"/>
  </cols>
  <sheetData>
    <row r="3" spans="1:3" x14ac:dyDescent="0.25">
      <c r="A3" s="10" t="s">
        <v>47</v>
      </c>
      <c r="B3" s="1" t="s">
        <v>151</v>
      </c>
      <c r="C3" s="1" t="s">
        <v>152</v>
      </c>
    </row>
    <row r="4" spans="1:3" x14ac:dyDescent="0.25">
      <c r="A4" s="7" t="s">
        <v>88</v>
      </c>
      <c r="B4" s="11">
        <v>2010</v>
      </c>
      <c r="C4" s="11">
        <v>13</v>
      </c>
    </row>
    <row r="5" spans="1:3" x14ac:dyDescent="0.25">
      <c r="A5" s="7" t="s">
        <v>79</v>
      </c>
      <c r="B5" s="11">
        <v>2016</v>
      </c>
      <c r="C5" s="11">
        <v>7</v>
      </c>
    </row>
    <row r="6" spans="1:3" x14ac:dyDescent="0.25">
      <c r="A6" s="7" t="s">
        <v>76</v>
      </c>
      <c r="B6" s="11">
        <v>2017</v>
      </c>
      <c r="C6" s="11">
        <v>6</v>
      </c>
    </row>
    <row r="7" spans="1:3" x14ac:dyDescent="0.25">
      <c r="A7" s="7" t="s">
        <v>112</v>
      </c>
      <c r="B7" s="11">
        <v>2009</v>
      </c>
      <c r="C7" s="11">
        <v>14</v>
      </c>
    </row>
    <row r="8" spans="1:3" x14ac:dyDescent="0.25">
      <c r="A8" s="7" t="s">
        <v>104</v>
      </c>
      <c r="B8" s="11">
        <v>2013</v>
      </c>
      <c r="C8" s="11">
        <v>10</v>
      </c>
    </row>
    <row r="9" spans="1:3" x14ac:dyDescent="0.25">
      <c r="A9" s="7" t="s">
        <v>87</v>
      </c>
      <c r="B9" s="11">
        <v>2009</v>
      </c>
      <c r="C9" s="11">
        <v>14</v>
      </c>
    </row>
    <row r="10" spans="1:3" x14ac:dyDescent="0.25">
      <c r="A10" s="7" t="s">
        <v>75</v>
      </c>
      <c r="B10" s="11">
        <v>2021</v>
      </c>
      <c r="C10" s="11">
        <v>2</v>
      </c>
    </row>
    <row r="11" spans="1:3" x14ac:dyDescent="0.25">
      <c r="A11" s="7" t="s">
        <v>91</v>
      </c>
      <c r="B11" s="11">
        <v>2018</v>
      </c>
      <c r="C11" s="11">
        <v>5</v>
      </c>
    </row>
    <row r="12" spans="1:3" x14ac:dyDescent="0.25">
      <c r="A12" s="7" t="s">
        <v>108</v>
      </c>
      <c r="B12" s="11">
        <v>2016</v>
      </c>
      <c r="C12" s="11">
        <v>7</v>
      </c>
    </row>
    <row r="13" spans="1:3" x14ac:dyDescent="0.25">
      <c r="A13" s="7" t="s">
        <v>97</v>
      </c>
      <c r="B13" s="11">
        <v>2009</v>
      </c>
      <c r="C13" s="11">
        <v>14</v>
      </c>
    </row>
    <row r="14" spans="1:3" x14ac:dyDescent="0.25">
      <c r="A14" s="7" t="s">
        <v>85</v>
      </c>
      <c r="B14" s="11">
        <v>2017</v>
      </c>
      <c r="C14" s="11">
        <v>6</v>
      </c>
    </row>
    <row r="15" spans="1:3" x14ac:dyDescent="0.25">
      <c r="A15" s="7" t="s">
        <v>84</v>
      </c>
      <c r="B15" s="11">
        <v>2008</v>
      </c>
      <c r="C15" s="11">
        <v>15</v>
      </c>
    </row>
    <row r="16" spans="1:3" x14ac:dyDescent="0.25">
      <c r="A16" s="7" t="s">
        <v>92</v>
      </c>
      <c r="B16" s="11">
        <v>2014</v>
      </c>
      <c r="C16" s="11">
        <v>9</v>
      </c>
    </row>
    <row r="17" spans="1:3" x14ac:dyDescent="0.25">
      <c r="A17" s="7" t="s">
        <v>82</v>
      </c>
      <c r="B17" s="11">
        <v>2020</v>
      </c>
      <c r="C17" s="11">
        <v>3</v>
      </c>
    </row>
    <row r="18" spans="1:3" x14ac:dyDescent="0.25">
      <c r="A18" s="7" t="s">
        <v>86</v>
      </c>
      <c r="B18" s="11">
        <v>2011</v>
      </c>
      <c r="C18" s="11">
        <v>12</v>
      </c>
    </row>
    <row r="19" spans="1:3" x14ac:dyDescent="0.25">
      <c r="A19" s="7" t="s">
        <v>89</v>
      </c>
      <c r="B19" s="11">
        <v>2014</v>
      </c>
      <c r="C19" s="11">
        <v>9</v>
      </c>
    </row>
    <row r="20" spans="1:3" x14ac:dyDescent="0.25">
      <c r="A20" s="7" t="s">
        <v>98</v>
      </c>
      <c r="B20" s="11">
        <v>2010</v>
      </c>
      <c r="C20" s="11">
        <v>13</v>
      </c>
    </row>
    <row r="21" spans="1:3" x14ac:dyDescent="0.25">
      <c r="A21" s="7" t="s">
        <v>81</v>
      </c>
      <c r="B21" s="11">
        <v>2017</v>
      </c>
      <c r="C21" s="11">
        <v>6</v>
      </c>
    </row>
    <row r="22" spans="1:3" x14ac:dyDescent="0.25">
      <c r="A22" s="7" t="s">
        <v>93</v>
      </c>
      <c r="B22" s="11">
        <v>2005</v>
      </c>
      <c r="C22" s="11">
        <v>18</v>
      </c>
    </row>
    <row r="23" spans="1:3" x14ac:dyDescent="0.25">
      <c r="A23" s="7" t="s">
        <v>83</v>
      </c>
      <c r="B23" s="11">
        <v>2017</v>
      </c>
      <c r="C23" s="11">
        <v>6</v>
      </c>
    </row>
    <row r="24" spans="1:3" x14ac:dyDescent="0.25">
      <c r="A24" s="7" t="s">
        <v>78</v>
      </c>
      <c r="B24" s="11">
        <v>2019</v>
      </c>
      <c r="C24" s="11">
        <v>4</v>
      </c>
    </row>
    <row r="25" spans="1:3" x14ac:dyDescent="0.25">
      <c r="A25" s="7" t="s">
        <v>101</v>
      </c>
      <c r="B25" s="11">
        <v>2015</v>
      </c>
      <c r="C25" s="11">
        <v>8</v>
      </c>
    </row>
    <row r="26" spans="1:3" x14ac:dyDescent="0.25">
      <c r="A26" s="7" t="s">
        <v>110</v>
      </c>
      <c r="B26" s="11">
        <v>2009</v>
      </c>
      <c r="C26" s="11">
        <v>14</v>
      </c>
    </row>
    <row r="27" spans="1:3" x14ac:dyDescent="0.25">
      <c r="A27" s="7" t="s">
        <v>111</v>
      </c>
      <c r="B27" s="11">
        <v>2002</v>
      </c>
      <c r="C27" s="11">
        <v>21</v>
      </c>
    </row>
    <row r="28" spans="1:3" x14ac:dyDescent="0.25">
      <c r="A28" s="7" t="s">
        <v>102</v>
      </c>
      <c r="B28" s="11">
        <v>2022</v>
      </c>
      <c r="C28" s="11">
        <v>1</v>
      </c>
    </row>
    <row r="29" spans="1:3" x14ac:dyDescent="0.25">
      <c r="A29" s="7" t="s">
        <v>107</v>
      </c>
      <c r="B29" s="11">
        <v>2018</v>
      </c>
      <c r="C29" s="11">
        <v>5</v>
      </c>
    </row>
    <row r="30" spans="1:3" x14ac:dyDescent="0.25">
      <c r="A30" s="7" t="s">
        <v>100</v>
      </c>
      <c r="B30" s="11">
        <v>2016</v>
      </c>
      <c r="C30" s="11">
        <v>7</v>
      </c>
    </row>
    <row r="31" spans="1:3" x14ac:dyDescent="0.25">
      <c r="A31" s="7" t="s">
        <v>77</v>
      </c>
      <c r="B31" s="11">
        <v>2011</v>
      </c>
      <c r="C31" s="11">
        <v>12</v>
      </c>
    </row>
    <row r="32" spans="1:3" x14ac:dyDescent="0.25">
      <c r="A32" s="7" t="s">
        <v>90</v>
      </c>
      <c r="B32" s="11">
        <v>2012</v>
      </c>
      <c r="C32" s="11">
        <v>11</v>
      </c>
    </row>
    <row r="33" spans="1:3" x14ac:dyDescent="0.25">
      <c r="A33" s="7" t="s">
        <v>48</v>
      </c>
      <c r="B33" s="11">
        <v>58395</v>
      </c>
      <c r="C33" s="11">
        <v>-56372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47974-3A1B-4F0F-A23B-19F87C8ECC6C}">
  <dimension ref="A1:D9"/>
  <sheetViews>
    <sheetView zoomScaleNormal="100" workbookViewId="0">
      <selection activeCell="H17" sqref="H17"/>
    </sheetView>
  </sheetViews>
  <sheetFormatPr defaultRowHeight="15" x14ac:dyDescent="0.25"/>
  <cols>
    <col min="1" max="1" width="11.5703125" customWidth="1"/>
    <col min="2" max="2" width="16.85546875" bestFit="1" customWidth="1"/>
    <col min="3" max="3" width="33.7109375" bestFit="1" customWidth="1"/>
    <col min="4" max="4" width="16.140625" bestFit="1" customWidth="1"/>
  </cols>
  <sheetData>
    <row r="1" spans="1:4" x14ac:dyDescent="0.25">
      <c r="A1" s="31"/>
      <c r="B1" s="31" t="s">
        <v>57</v>
      </c>
      <c r="C1" s="31" t="s">
        <v>56</v>
      </c>
      <c r="D1" s="31" t="s">
        <v>55</v>
      </c>
    </row>
    <row r="2" spans="1:4" x14ac:dyDescent="0.25">
      <c r="A2" s="31" t="s">
        <v>54</v>
      </c>
      <c r="B2" s="31">
        <v>28</v>
      </c>
      <c r="C2" s="8">
        <v>800</v>
      </c>
      <c r="D2" s="31">
        <v>0</v>
      </c>
    </row>
    <row r="3" spans="1:4" x14ac:dyDescent="0.25">
      <c r="A3" s="31" t="s">
        <v>53</v>
      </c>
      <c r="B3" s="31">
        <v>48</v>
      </c>
      <c r="C3" s="8">
        <v>1200</v>
      </c>
      <c r="D3" s="31">
        <v>1</v>
      </c>
    </row>
    <row r="4" spans="1:4" x14ac:dyDescent="0.25">
      <c r="A4" s="31" t="s">
        <v>52</v>
      </c>
      <c r="B4" s="31">
        <v>68</v>
      </c>
      <c r="C4" s="8">
        <v>1600</v>
      </c>
      <c r="D4" s="31">
        <v>1</v>
      </c>
    </row>
    <row r="5" spans="1:4" x14ac:dyDescent="0.25">
      <c r="A5" s="31" t="s">
        <v>51</v>
      </c>
      <c r="B5" s="31">
        <v>88</v>
      </c>
      <c r="C5" s="8">
        <v>2000</v>
      </c>
      <c r="D5" s="31">
        <v>1</v>
      </c>
    </row>
    <row r="6" spans="1:4" x14ac:dyDescent="0.25">
      <c r="A6" s="31"/>
      <c r="B6" s="31"/>
      <c r="C6" s="31"/>
      <c r="D6" s="31"/>
    </row>
    <row r="7" spans="1:4" x14ac:dyDescent="0.25">
      <c r="A7" s="31"/>
      <c r="B7" s="31"/>
      <c r="C7" s="31" t="s">
        <v>50</v>
      </c>
      <c r="D7" s="31">
        <v>198</v>
      </c>
    </row>
    <row r="8" spans="1:4" x14ac:dyDescent="0.25">
      <c r="A8" s="31"/>
      <c r="B8" s="31"/>
      <c r="C8" s="31" t="s">
        <v>49</v>
      </c>
      <c r="D8" s="31">
        <f>SUMPRODUCT(B2:B5,D2:D5)</f>
        <v>204</v>
      </c>
    </row>
    <row r="9" spans="1:4" x14ac:dyDescent="0.25">
      <c r="A9" s="31"/>
      <c r="B9" s="31"/>
      <c r="C9" s="31" t="s">
        <v>58</v>
      </c>
      <c r="D9" s="8">
        <f>SUMPRODUCT(C2:C5,D2:D5)</f>
        <v>4800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DEEFA-B402-4D30-B73D-EC6EA8BA36A5}">
  <dimension ref="A1:F7"/>
  <sheetViews>
    <sheetView topLeftCell="A10" zoomScaleNormal="100" workbookViewId="0">
      <selection activeCell="C5" sqref="C5"/>
    </sheetView>
  </sheetViews>
  <sheetFormatPr defaultRowHeight="15" x14ac:dyDescent="0.25"/>
  <cols>
    <col min="1" max="1" width="18.42578125" style="21" bestFit="1" customWidth="1"/>
    <col min="2" max="2" width="7" style="21" bestFit="1" customWidth="1"/>
    <col min="3" max="3" width="11.7109375" style="21" bestFit="1" customWidth="1"/>
    <col min="4" max="4" width="8.5703125" style="21" bestFit="1" customWidth="1"/>
    <col min="5" max="16384" width="9.140625" style="21"/>
  </cols>
  <sheetData>
    <row r="1" spans="1:6" x14ac:dyDescent="0.25">
      <c r="A1" s="29" t="s">
        <v>147</v>
      </c>
      <c r="B1" s="28" t="s">
        <v>141</v>
      </c>
      <c r="C1" s="28" t="s">
        <v>142</v>
      </c>
      <c r="D1" s="28" t="s">
        <v>143</v>
      </c>
      <c r="F1" s="22"/>
    </row>
    <row r="2" spans="1:6" x14ac:dyDescent="0.25">
      <c r="A2" s="23" t="s">
        <v>146</v>
      </c>
      <c r="B2" s="23">
        <v>15</v>
      </c>
      <c r="C2" s="24">
        <v>1</v>
      </c>
      <c r="D2" s="23">
        <f>B2*C2</f>
        <v>15</v>
      </c>
      <c r="E2" s="25"/>
    </row>
    <row r="3" spans="1:6" x14ac:dyDescent="0.25">
      <c r="A3" s="30" t="s">
        <v>150</v>
      </c>
      <c r="B3" s="23">
        <v>6</v>
      </c>
      <c r="C3" s="24">
        <v>1</v>
      </c>
      <c r="D3" s="23">
        <f>B3*C3</f>
        <v>6</v>
      </c>
      <c r="E3" s="25"/>
    </row>
    <row r="4" spans="1:6" x14ac:dyDescent="0.25">
      <c r="A4" s="30" t="s">
        <v>145</v>
      </c>
      <c r="B4" s="23">
        <v>12</v>
      </c>
      <c r="C4" s="24">
        <v>1</v>
      </c>
      <c r="D4" s="23">
        <f>B4*C4</f>
        <v>12</v>
      </c>
      <c r="E4" s="25"/>
    </row>
    <row r="5" spans="1:6" x14ac:dyDescent="0.25">
      <c r="A5" s="30" t="s">
        <v>148</v>
      </c>
      <c r="B5" s="23">
        <v>60</v>
      </c>
      <c r="C5" s="24">
        <v>1</v>
      </c>
      <c r="D5" s="23">
        <f>B5*C5</f>
        <v>60</v>
      </c>
      <c r="E5" s="25"/>
    </row>
    <row r="6" spans="1:6" x14ac:dyDescent="0.25">
      <c r="A6" s="30" t="s">
        <v>149</v>
      </c>
      <c r="B6" s="23">
        <v>4</v>
      </c>
      <c r="C6" s="24">
        <v>1</v>
      </c>
      <c r="D6" s="23">
        <f>B6*C6</f>
        <v>4</v>
      </c>
      <c r="E6" s="25"/>
    </row>
    <row r="7" spans="1:6" x14ac:dyDescent="0.25">
      <c r="A7" s="27"/>
      <c r="B7" s="26"/>
      <c r="C7" s="26" t="s">
        <v>144</v>
      </c>
      <c r="D7" s="23">
        <f>SUM(D2:D6)</f>
        <v>97</v>
      </c>
      <c r="E7" s="25"/>
      <c r="F7" s="25"/>
    </row>
  </sheetData>
  <sortState xmlns:xlrd2="http://schemas.microsoft.com/office/spreadsheetml/2017/richdata2" ref="A2:D7">
    <sortCondition ref="A2:A7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B1B7B-212C-4BB7-A09E-D6DCF3CD296B}">
  <dimension ref="A1:F7"/>
  <sheetViews>
    <sheetView zoomScaleNormal="100" workbookViewId="0">
      <selection activeCell="D21" sqref="D21"/>
    </sheetView>
  </sheetViews>
  <sheetFormatPr defaultRowHeight="15" x14ac:dyDescent="0.25"/>
  <cols>
    <col min="1" max="1" width="18.42578125" style="21" bestFit="1" customWidth="1"/>
    <col min="2" max="2" width="7" style="21" bestFit="1" customWidth="1"/>
    <col min="3" max="3" width="11.7109375" style="21" bestFit="1" customWidth="1"/>
    <col min="4" max="4" width="8.5703125" style="21" bestFit="1" customWidth="1"/>
    <col min="5" max="16384" width="9.140625" style="21"/>
  </cols>
  <sheetData>
    <row r="1" spans="1:6" x14ac:dyDescent="0.25">
      <c r="A1" s="29" t="s">
        <v>147</v>
      </c>
      <c r="B1" s="28" t="s">
        <v>141</v>
      </c>
      <c r="C1" s="28" t="s">
        <v>142</v>
      </c>
      <c r="D1" s="28" t="s">
        <v>143</v>
      </c>
      <c r="F1" s="22"/>
    </row>
    <row r="2" spans="1:6" x14ac:dyDescent="0.25">
      <c r="A2" s="23" t="s">
        <v>146</v>
      </c>
      <c r="B2" s="23">
        <v>15</v>
      </c>
      <c r="C2" s="24">
        <v>5</v>
      </c>
      <c r="D2" s="23">
        <f>B2*C2</f>
        <v>75</v>
      </c>
      <c r="E2" s="25"/>
    </row>
    <row r="3" spans="1:6" x14ac:dyDescent="0.25">
      <c r="A3" s="30" t="s">
        <v>150</v>
      </c>
      <c r="B3" s="23">
        <v>6</v>
      </c>
      <c r="C3" s="24">
        <v>10</v>
      </c>
      <c r="D3" s="23">
        <f>B3*C3</f>
        <v>60</v>
      </c>
      <c r="E3" s="25"/>
    </row>
    <row r="4" spans="1:6" x14ac:dyDescent="0.25">
      <c r="A4" s="30" t="s">
        <v>145</v>
      </c>
      <c r="B4" s="23">
        <v>12</v>
      </c>
      <c r="C4" s="24">
        <v>5</v>
      </c>
      <c r="D4" s="23">
        <f>B4*C4</f>
        <v>60</v>
      </c>
      <c r="E4" s="25"/>
    </row>
    <row r="5" spans="1:6" x14ac:dyDescent="0.25">
      <c r="A5" s="30" t="s">
        <v>148</v>
      </c>
      <c r="B5" s="23">
        <v>60</v>
      </c>
      <c r="C5" s="24">
        <v>13.75</v>
      </c>
      <c r="D5" s="23">
        <f>B5*C5</f>
        <v>825</v>
      </c>
      <c r="E5" s="25"/>
    </row>
    <row r="6" spans="1:6" x14ac:dyDescent="0.25">
      <c r="A6" s="30" t="s">
        <v>149</v>
      </c>
      <c r="B6" s="23">
        <v>4</v>
      </c>
      <c r="C6" s="24">
        <v>20</v>
      </c>
      <c r="D6" s="23">
        <f>B6*C6</f>
        <v>80</v>
      </c>
      <c r="E6" s="25"/>
    </row>
    <row r="7" spans="1:6" x14ac:dyDescent="0.25">
      <c r="A7" s="27"/>
      <c r="B7" s="26"/>
      <c r="C7" s="26" t="s">
        <v>144</v>
      </c>
      <c r="D7" s="23">
        <f>SUM(D2:D6)</f>
        <v>1100</v>
      </c>
      <c r="E7" s="25"/>
      <c r="F7" s="25"/>
    </row>
  </sheetData>
  <sortState xmlns:xlrd2="http://schemas.microsoft.com/office/spreadsheetml/2017/richdata2" ref="A2:D7">
    <sortCondition ref="A2:A7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CDE71-21D9-4D92-B002-04C6FFE68E50}">
  <dimension ref="A1:I15"/>
  <sheetViews>
    <sheetView topLeftCell="B1" zoomScaleNormal="100" workbookViewId="0">
      <selection activeCell="D23" sqref="D23"/>
    </sheetView>
  </sheetViews>
  <sheetFormatPr defaultRowHeight="15" x14ac:dyDescent="0.25"/>
  <cols>
    <col min="1" max="1" width="10.85546875" bestFit="1" customWidth="1"/>
    <col min="2" max="2" width="10.7109375" bestFit="1" customWidth="1"/>
    <col min="3" max="3" width="5.5703125" bestFit="1" customWidth="1"/>
    <col min="4" max="4" width="20.28515625" bestFit="1" customWidth="1"/>
    <col min="5" max="5" width="13.85546875" bestFit="1" customWidth="1"/>
    <col min="6" max="6" width="13.140625" bestFit="1" customWidth="1"/>
    <col min="7" max="7" width="9.7109375" bestFit="1" customWidth="1"/>
    <col min="8" max="8" width="24.28515625" bestFit="1" customWidth="1"/>
    <col min="9" max="9" width="18.42578125" bestFit="1" customWidth="1"/>
  </cols>
  <sheetData>
    <row r="1" spans="1:9" ht="35.25" customHeight="1" x14ac:dyDescent="0.25">
      <c r="A1" s="14" t="s">
        <v>0</v>
      </c>
      <c r="B1" s="14" t="s">
        <v>1</v>
      </c>
      <c r="C1" s="14" t="s">
        <v>2</v>
      </c>
      <c r="D1" s="15" t="s">
        <v>9</v>
      </c>
      <c r="E1" s="14" t="s">
        <v>8</v>
      </c>
      <c r="F1" s="14" t="s">
        <v>3</v>
      </c>
      <c r="G1" s="15" t="s">
        <v>4</v>
      </c>
      <c r="H1" s="15" t="s">
        <v>15</v>
      </c>
      <c r="I1" s="15" t="s">
        <v>43</v>
      </c>
    </row>
    <row r="2" spans="1:9" x14ac:dyDescent="0.25">
      <c r="A2" s="16" t="s">
        <v>16</v>
      </c>
      <c r="B2" s="16" t="s">
        <v>5</v>
      </c>
      <c r="C2" s="17">
        <v>23</v>
      </c>
      <c r="D2" s="18" t="s">
        <v>10</v>
      </c>
      <c r="E2" s="18" t="s">
        <v>11</v>
      </c>
      <c r="F2" s="18" t="s">
        <v>12</v>
      </c>
      <c r="G2" s="17">
        <v>3</v>
      </c>
      <c r="H2" s="17">
        <v>5200</v>
      </c>
      <c r="I2" s="17">
        <v>2</v>
      </c>
    </row>
    <row r="3" spans="1:9" x14ac:dyDescent="0.25">
      <c r="A3" s="16" t="s">
        <v>6</v>
      </c>
      <c r="B3" s="16" t="s">
        <v>7</v>
      </c>
      <c r="C3" s="17">
        <v>27</v>
      </c>
      <c r="D3" s="18" t="s">
        <v>14</v>
      </c>
      <c r="E3" s="18" t="s">
        <v>11</v>
      </c>
      <c r="F3" s="18" t="s">
        <v>13</v>
      </c>
      <c r="G3" s="17">
        <v>6</v>
      </c>
      <c r="H3" s="17">
        <v>6500</v>
      </c>
      <c r="I3" s="17">
        <v>4</v>
      </c>
    </row>
    <row r="4" spans="1:9" s="2" customFormat="1" ht="16.5" customHeight="1" x14ac:dyDescent="0.35">
      <c r="A4" s="16" t="s">
        <v>17</v>
      </c>
      <c r="B4" s="16" t="s">
        <v>18</v>
      </c>
      <c r="C4" s="17">
        <v>19</v>
      </c>
      <c r="D4" s="18" t="s">
        <v>10</v>
      </c>
      <c r="E4" s="18" t="s">
        <v>19</v>
      </c>
      <c r="F4" s="18" t="s">
        <v>20</v>
      </c>
      <c r="G4" s="17">
        <v>0</v>
      </c>
      <c r="H4" s="17">
        <v>4500</v>
      </c>
      <c r="I4" s="17">
        <v>0</v>
      </c>
    </row>
    <row r="5" spans="1:9" s="2" customFormat="1" ht="16.5" customHeight="1" x14ac:dyDescent="0.35">
      <c r="A5" s="16" t="s">
        <v>21</v>
      </c>
      <c r="B5" s="16" t="s">
        <v>22</v>
      </c>
      <c r="C5" s="17">
        <v>33</v>
      </c>
      <c r="D5" s="18" t="s">
        <v>23</v>
      </c>
      <c r="E5" s="18" t="s">
        <v>11</v>
      </c>
      <c r="F5" s="18" t="s">
        <v>24</v>
      </c>
      <c r="G5" s="17">
        <v>7</v>
      </c>
      <c r="H5" s="17">
        <v>8400</v>
      </c>
      <c r="I5" s="17">
        <v>3</v>
      </c>
    </row>
    <row r="6" spans="1:9" s="2" customFormat="1" ht="16.5" customHeight="1" x14ac:dyDescent="0.35">
      <c r="A6" s="16" t="s">
        <v>25</v>
      </c>
      <c r="B6" s="16" t="s">
        <v>26</v>
      </c>
      <c r="C6" s="17">
        <v>46</v>
      </c>
      <c r="D6" s="18" t="s">
        <v>27</v>
      </c>
      <c r="E6" s="18" t="s">
        <v>28</v>
      </c>
      <c r="F6" s="18" t="s">
        <v>29</v>
      </c>
      <c r="G6" s="17">
        <v>18</v>
      </c>
      <c r="H6" s="17">
        <v>4800</v>
      </c>
      <c r="I6" s="17">
        <v>4</v>
      </c>
    </row>
    <row r="7" spans="1:9" s="2" customFormat="1" ht="15" customHeight="1" x14ac:dyDescent="0.35">
      <c r="A7" s="16" t="s">
        <v>30</v>
      </c>
      <c r="B7" s="16" t="s">
        <v>31</v>
      </c>
      <c r="C7" s="17">
        <v>44</v>
      </c>
      <c r="D7" s="18" t="s">
        <v>27</v>
      </c>
      <c r="E7" s="18" t="s">
        <v>28</v>
      </c>
      <c r="F7" s="18" t="s">
        <v>29</v>
      </c>
      <c r="G7" s="17">
        <v>17</v>
      </c>
      <c r="H7" s="17">
        <v>4800</v>
      </c>
      <c r="I7" s="17">
        <v>4</v>
      </c>
    </row>
    <row r="8" spans="1:9" s="2" customFormat="1" ht="15.75" customHeight="1" x14ac:dyDescent="0.35">
      <c r="A8" s="16" t="s">
        <v>32</v>
      </c>
      <c r="B8" s="16" t="s">
        <v>33</v>
      </c>
      <c r="C8" s="17">
        <v>25</v>
      </c>
      <c r="D8" s="18" t="s">
        <v>34</v>
      </c>
      <c r="E8" s="18" t="s">
        <v>11</v>
      </c>
      <c r="F8" s="18" t="s">
        <v>35</v>
      </c>
      <c r="G8" s="17">
        <v>5</v>
      </c>
      <c r="H8" s="17">
        <v>6400</v>
      </c>
      <c r="I8" s="17">
        <v>3</v>
      </c>
    </row>
    <row r="9" spans="1:9" s="2" customFormat="1" ht="15" customHeight="1" x14ac:dyDescent="0.35">
      <c r="A9" s="16" t="s">
        <v>36</v>
      </c>
      <c r="B9" s="16" t="s">
        <v>37</v>
      </c>
      <c r="C9" s="17">
        <v>23</v>
      </c>
      <c r="D9" s="18" t="s">
        <v>38</v>
      </c>
      <c r="E9" s="18" t="s">
        <v>11</v>
      </c>
      <c r="F9" s="18" t="s">
        <v>39</v>
      </c>
      <c r="G9" s="17">
        <v>3</v>
      </c>
      <c r="H9" s="17">
        <v>7200</v>
      </c>
      <c r="I9" s="17">
        <v>2</v>
      </c>
    </row>
    <row r="10" spans="1:9" s="2" customFormat="1" ht="17.25" customHeight="1" x14ac:dyDescent="0.35">
      <c r="A10" s="16" t="s">
        <v>40</v>
      </c>
      <c r="B10" s="16" t="s">
        <v>41</v>
      </c>
      <c r="C10" s="17">
        <v>24</v>
      </c>
      <c r="D10" s="18" t="s">
        <v>42</v>
      </c>
      <c r="E10" s="18" t="s">
        <v>19</v>
      </c>
      <c r="F10" s="18" t="s">
        <v>39</v>
      </c>
      <c r="G10" s="17">
        <v>2</v>
      </c>
      <c r="H10" s="17">
        <v>6300</v>
      </c>
      <c r="I10" s="17">
        <v>2</v>
      </c>
    </row>
    <row r="11" spans="1:9" s="2" customFormat="1" ht="17.25" customHeight="1" x14ac:dyDescent="0.35">
      <c r="A11" s="16" t="s">
        <v>44</v>
      </c>
      <c r="B11" s="16" t="s">
        <v>45</v>
      </c>
      <c r="C11" s="17">
        <v>33</v>
      </c>
      <c r="D11" s="16" t="s">
        <v>42</v>
      </c>
      <c r="E11" s="16" t="s">
        <v>19</v>
      </c>
      <c r="F11" s="16" t="s">
        <v>12</v>
      </c>
      <c r="G11" s="17">
        <v>9</v>
      </c>
      <c r="H11" s="17">
        <v>5200</v>
      </c>
      <c r="I11" s="17">
        <v>4</v>
      </c>
    </row>
    <row r="12" spans="1:9" ht="15.75" customHeight="1" x14ac:dyDescent="0.25">
      <c r="A12" s="3"/>
      <c r="B12" s="3"/>
      <c r="C12" s="4"/>
      <c r="D12" s="3"/>
      <c r="E12" s="3"/>
      <c r="F12" s="3"/>
      <c r="G12" s="4"/>
      <c r="H12" s="4"/>
      <c r="I12" s="4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E7E51-1B31-4BB4-A367-E3058D440815}">
  <dimension ref="A3:D7"/>
  <sheetViews>
    <sheetView zoomScaleNormal="100" workbookViewId="0">
      <selection activeCell="C20" sqref="C20"/>
    </sheetView>
  </sheetViews>
  <sheetFormatPr defaultRowHeight="15" x14ac:dyDescent="0.25"/>
  <cols>
    <col min="1" max="1" width="17.7109375" bestFit="1" customWidth="1"/>
    <col min="2" max="2" width="31.85546875" bestFit="1" customWidth="1"/>
    <col min="3" max="3" width="21.7109375" bestFit="1" customWidth="1"/>
    <col min="4" max="4" width="23.5703125" bestFit="1" customWidth="1"/>
  </cols>
  <sheetData>
    <row r="3" spans="1:4" x14ac:dyDescent="0.25">
      <c r="A3" s="10" t="s">
        <v>47</v>
      </c>
      <c r="B3" t="s">
        <v>116</v>
      </c>
      <c r="C3" t="s">
        <v>115</v>
      </c>
      <c r="D3" t="s">
        <v>117</v>
      </c>
    </row>
    <row r="4" spans="1:4" x14ac:dyDescent="0.25">
      <c r="A4" s="7" t="s">
        <v>28</v>
      </c>
      <c r="B4" s="9">
        <v>4800</v>
      </c>
      <c r="C4" s="11">
        <v>18</v>
      </c>
      <c r="D4" s="11">
        <v>4</v>
      </c>
    </row>
    <row r="5" spans="1:4" x14ac:dyDescent="0.25">
      <c r="A5" s="7" t="s">
        <v>19</v>
      </c>
      <c r="B5" s="9">
        <v>5333.333333333333</v>
      </c>
      <c r="C5" s="11">
        <v>9</v>
      </c>
      <c r="D5" s="11">
        <v>0</v>
      </c>
    </row>
    <row r="6" spans="1:4" x14ac:dyDescent="0.25">
      <c r="A6" s="7" t="s">
        <v>11</v>
      </c>
      <c r="B6" s="9">
        <v>6740</v>
      </c>
      <c r="C6" s="11">
        <v>7</v>
      </c>
      <c r="D6" s="11">
        <v>2</v>
      </c>
    </row>
    <row r="7" spans="1:4" x14ac:dyDescent="0.25">
      <c r="A7" s="7" t="s">
        <v>48</v>
      </c>
      <c r="B7" s="9">
        <v>5930</v>
      </c>
      <c r="C7" s="11">
        <v>18</v>
      </c>
      <c r="D7" s="11">
        <v>0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AAB1F-B656-4AC2-AE22-6517F5B1B226}">
  <dimension ref="A1:P34"/>
  <sheetViews>
    <sheetView zoomScaleNormal="100" workbookViewId="0">
      <selection activeCell="E21" sqref="E21"/>
    </sheetView>
  </sheetViews>
  <sheetFormatPr defaultRowHeight="15" x14ac:dyDescent="0.25"/>
  <cols>
    <col min="1" max="1" width="11.7109375" bestFit="1" customWidth="1"/>
    <col min="2" max="2" width="10.7109375" customWidth="1"/>
    <col min="3" max="3" width="13.28515625" customWidth="1"/>
    <col min="4" max="4" width="13.7109375" customWidth="1"/>
    <col min="5" max="5" width="10.5703125" customWidth="1"/>
    <col min="6" max="6" width="11.140625" customWidth="1"/>
    <col min="7" max="7" width="10.5703125" customWidth="1"/>
    <col min="8" max="8" width="11.5703125" customWidth="1"/>
    <col min="9" max="9" width="8.42578125" customWidth="1"/>
    <col min="10" max="10" width="12.28515625" bestFit="1" customWidth="1"/>
    <col min="12" max="12" width="11.42578125" customWidth="1"/>
  </cols>
  <sheetData>
    <row r="1" spans="1:16" ht="42.75" customHeight="1" x14ac:dyDescent="0.25">
      <c r="A1" s="12" t="s">
        <v>59</v>
      </c>
      <c r="B1" s="12" t="s">
        <v>74</v>
      </c>
      <c r="C1" s="13" t="s">
        <v>80</v>
      </c>
      <c r="D1" s="13" t="s">
        <v>95</v>
      </c>
      <c r="E1" s="13" t="s">
        <v>94</v>
      </c>
      <c r="F1" s="13" t="s">
        <v>119</v>
      </c>
      <c r="G1" s="13" t="s">
        <v>46</v>
      </c>
      <c r="H1" s="13" t="s">
        <v>113</v>
      </c>
      <c r="I1" s="13" t="s">
        <v>118</v>
      </c>
      <c r="J1" s="13"/>
      <c r="K1" s="13"/>
      <c r="L1" s="13"/>
      <c r="M1" s="13"/>
    </row>
    <row r="2" spans="1:16" x14ac:dyDescent="0.25">
      <c r="A2" s="5" t="s">
        <v>61</v>
      </c>
      <c r="B2" s="5" t="s">
        <v>93</v>
      </c>
      <c r="C2" s="5" t="s">
        <v>73</v>
      </c>
      <c r="D2" s="5" t="s">
        <v>96</v>
      </c>
      <c r="E2" s="6">
        <v>2005</v>
      </c>
      <c r="F2" s="19">
        <v>38634</v>
      </c>
      <c r="G2" s="5" t="s">
        <v>71</v>
      </c>
      <c r="H2" s="6">
        <v>54</v>
      </c>
      <c r="I2">
        <v>8</v>
      </c>
    </row>
    <row r="3" spans="1:16" x14ac:dyDescent="0.25">
      <c r="A3" s="5" t="s">
        <v>61</v>
      </c>
      <c r="B3" s="5" t="s">
        <v>112</v>
      </c>
      <c r="C3" s="5" t="s">
        <v>105</v>
      </c>
      <c r="D3" s="5" t="s">
        <v>96</v>
      </c>
      <c r="E3">
        <v>2009</v>
      </c>
      <c r="F3" s="19">
        <v>40057</v>
      </c>
      <c r="G3" t="s">
        <v>60</v>
      </c>
      <c r="H3" s="6">
        <v>120</v>
      </c>
      <c r="I3">
        <v>7</v>
      </c>
    </row>
    <row r="4" spans="1:16" x14ac:dyDescent="0.25">
      <c r="A4" s="5" t="s">
        <v>61</v>
      </c>
      <c r="B4" s="5" t="s">
        <v>111</v>
      </c>
      <c r="C4" s="5" t="s">
        <v>73</v>
      </c>
      <c r="D4" s="5" t="s">
        <v>99</v>
      </c>
      <c r="E4">
        <v>2002</v>
      </c>
      <c r="F4" s="19">
        <v>37957</v>
      </c>
      <c r="G4" t="s">
        <v>71</v>
      </c>
      <c r="H4" s="6">
        <v>103</v>
      </c>
      <c r="I4">
        <v>7</v>
      </c>
    </row>
    <row r="5" spans="1:16" x14ac:dyDescent="0.25">
      <c r="A5" s="5" t="s">
        <v>61</v>
      </c>
      <c r="B5" s="5" t="s">
        <v>110</v>
      </c>
      <c r="C5" s="5" t="s">
        <v>73</v>
      </c>
      <c r="D5" s="5" t="s">
        <v>96</v>
      </c>
      <c r="E5">
        <v>2009</v>
      </c>
      <c r="F5" s="19">
        <v>40448</v>
      </c>
      <c r="G5" t="s">
        <v>70</v>
      </c>
      <c r="H5" s="6">
        <v>107</v>
      </c>
      <c r="I5">
        <v>12</v>
      </c>
    </row>
    <row r="6" spans="1:16" x14ac:dyDescent="0.25">
      <c r="A6" s="5" t="s">
        <v>64</v>
      </c>
      <c r="B6" s="5" t="s">
        <v>97</v>
      </c>
      <c r="C6" s="5" t="s">
        <v>73</v>
      </c>
      <c r="D6" s="5" t="s">
        <v>96</v>
      </c>
      <c r="E6">
        <v>2009</v>
      </c>
      <c r="F6" s="19">
        <v>40061</v>
      </c>
      <c r="G6" t="s">
        <v>60</v>
      </c>
      <c r="H6" s="6">
        <v>82</v>
      </c>
      <c r="I6">
        <v>9</v>
      </c>
    </row>
    <row r="7" spans="1:16" x14ac:dyDescent="0.25">
      <c r="A7" s="5" t="s">
        <v>64</v>
      </c>
      <c r="B7" s="5" t="s">
        <v>98</v>
      </c>
      <c r="C7" s="5" t="s">
        <v>114</v>
      </c>
      <c r="D7" s="5" t="s">
        <v>96</v>
      </c>
      <c r="E7">
        <v>2010</v>
      </c>
      <c r="F7" s="19">
        <v>40500</v>
      </c>
      <c r="G7" t="s">
        <v>60</v>
      </c>
      <c r="H7" s="6">
        <v>140</v>
      </c>
      <c r="I7">
        <v>11</v>
      </c>
    </row>
    <row r="8" spans="1:16" x14ac:dyDescent="0.25">
      <c r="A8" s="5" t="s">
        <v>64</v>
      </c>
      <c r="B8" s="5" t="s">
        <v>85</v>
      </c>
      <c r="C8" s="5" t="s">
        <v>114</v>
      </c>
      <c r="D8" s="5" t="s">
        <v>99</v>
      </c>
      <c r="E8">
        <v>2017</v>
      </c>
      <c r="F8" s="19">
        <v>43012</v>
      </c>
      <c r="G8" t="s">
        <v>60</v>
      </c>
      <c r="H8" s="6">
        <v>120</v>
      </c>
      <c r="I8">
        <v>9</v>
      </c>
    </row>
    <row r="9" spans="1:16" x14ac:dyDescent="0.25">
      <c r="A9" s="5" t="s">
        <v>64</v>
      </c>
      <c r="B9" s="5" t="s">
        <v>100</v>
      </c>
      <c r="C9" s="5" t="s">
        <v>73</v>
      </c>
      <c r="D9" s="5" t="s">
        <v>96</v>
      </c>
      <c r="E9">
        <v>2016</v>
      </c>
      <c r="F9" s="19">
        <v>42634</v>
      </c>
      <c r="G9" t="s">
        <v>60</v>
      </c>
      <c r="H9" s="6">
        <v>100</v>
      </c>
      <c r="I9">
        <v>7</v>
      </c>
    </row>
    <row r="10" spans="1:16" x14ac:dyDescent="0.25">
      <c r="A10" s="5" t="s">
        <v>64</v>
      </c>
      <c r="B10" s="5" t="s">
        <v>86</v>
      </c>
      <c r="C10" s="5" t="s">
        <v>114</v>
      </c>
      <c r="D10" s="5" t="s">
        <v>99</v>
      </c>
      <c r="E10">
        <v>2011</v>
      </c>
      <c r="F10" s="19">
        <v>40875</v>
      </c>
      <c r="G10" t="s">
        <v>60</v>
      </c>
      <c r="H10" s="6">
        <v>163</v>
      </c>
      <c r="I10">
        <v>7</v>
      </c>
    </row>
    <row r="11" spans="1:16" x14ac:dyDescent="0.25">
      <c r="A11" s="5" t="s">
        <v>62</v>
      </c>
      <c r="B11" s="5" t="s">
        <v>88</v>
      </c>
      <c r="C11" s="5" t="s">
        <v>73</v>
      </c>
      <c r="D11" s="5" t="s">
        <v>96</v>
      </c>
      <c r="E11">
        <v>2010</v>
      </c>
      <c r="F11" s="19">
        <v>40459</v>
      </c>
      <c r="G11" t="s">
        <v>60</v>
      </c>
      <c r="H11" s="6">
        <v>140</v>
      </c>
      <c r="I11">
        <v>6</v>
      </c>
    </row>
    <row r="12" spans="1:16" x14ac:dyDescent="0.25">
      <c r="A12" s="5" t="s">
        <v>62</v>
      </c>
      <c r="B12" s="5" t="s">
        <v>90</v>
      </c>
      <c r="C12" s="5" t="s">
        <v>106</v>
      </c>
      <c r="D12" s="5" t="s">
        <v>96</v>
      </c>
      <c r="E12">
        <v>2012</v>
      </c>
      <c r="F12" s="19">
        <v>41595</v>
      </c>
      <c r="G12" t="s">
        <v>109</v>
      </c>
      <c r="H12" s="6">
        <v>140</v>
      </c>
      <c r="I12">
        <v>8</v>
      </c>
      <c r="N12" s="1"/>
      <c r="O12" s="1"/>
      <c r="P12" s="1"/>
    </row>
    <row r="13" spans="1:16" x14ac:dyDescent="0.25">
      <c r="A13" s="5" t="s">
        <v>62</v>
      </c>
      <c r="B13" s="5" t="s">
        <v>92</v>
      </c>
      <c r="C13" s="5" t="s">
        <v>114</v>
      </c>
      <c r="D13" s="5" t="s">
        <v>99</v>
      </c>
      <c r="E13">
        <v>2014</v>
      </c>
      <c r="F13" s="19">
        <v>42110</v>
      </c>
      <c r="G13" t="s">
        <v>70</v>
      </c>
      <c r="H13" s="6">
        <v>163</v>
      </c>
      <c r="I13">
        <v>12</v>
      </c>
    </row>
    <row r="14" spans="1:16" x14ac:dyDescent="0.25">
      <c r="A14" s="5" t="s">
        <v>62</v>
      </c>
      <c r="B14" s="5" t="s">
        <v>91</v>
      </c>
      <c r="C14" s="5" t="s">
        <v>73</v>
      </c>
      <c r="D14" s="5" t="s">
        <v>96</v>
      </c>
      <c r="E14">
        <v>2018</v>
      </c>
      <c r="F14" s="19">
        <v>45203</v>
      </c>
      <c r="G14" t="s">
        <v>72</v>
      </c>
      <c r="H14" s="6">
        <v>90</v>
      </c>
      <c r="I14">
        <v>11</v>
      </c>
    </row>
    <row r="15" spans="1:16" x14ac:dyDescent="0.25">
      <c r="A15" s="5" t="s">
        <v>63</v>
      </c>
      <c r="B15" s="5" t="s">
        <v>87</v>
      </c>
      <c r="C15" s="5" t="s">
        <v>73</v>
      </c>
      <c r="D15" s="5" t="s">
        <v>96</v>
      </c>
      <c r="E15">
        <v>2009</v>
      </c>
      <c r="F15" s="19">
        <v>40065</v>
      </c>
      <c r="G15" t="s">
        <v>68</v>
      </c>
      <c r="H15" s="6">
        <v>60</v>
      </c>
      <c r="I15">
        <v>6</v>
      </c>
    </row>
    <row r="16" spans="1:16" x14ac:dyDescent="0.25">
      <c r="A16" s="5" t="s">
        <v>63</v>
      </c>
      <c r="B16" s="5" t="s">
        <v>108</v>
      </c>
      <c r="C16" s="5" t="s">
        <v>114</v>
      </c>
      <c r="D16" s="5" t="s">
        <v>99</v>
      </c>
      <c r="E16">
        <v>2016</v>
      </c>
      <c r="F16" s="19">
        <v>42863</v>
      </c>
      <c r="G16" t="s">
        <v>68</v>
      </c>
      <c r="H16" s="6">
        <v>160</v>
      </c>
      <c r="I16">
        <v>6</v>
      </c>
    </row>
    <row r="17" spans="1:9" x14ac:dyDescent="0.25">
      <c r="A17" s="5" t="s">
        <v>63</v>
      </c>
      <c r="B17" s="5" t="s">
        <v>101</v>
      </c>
      <c r="C17" s="5" t="s">
        <v>114</v>
      </c>
      <c r="D17" s="5" t="s">
        <v>96</v>
      </c>
      <c r="E17">
        <v>2015</v>
      </c>
      <c r="F17" s="19">
        <v>42264</v>
      </c>
      <c r="G17" t="s">
        <v>68</v>
      </c>
      <c r="H17" s="6">
        <v>130</v>
      </c>
      <c r="I17">
        <v>7</v>
      </c>
    </row>
    <row r="18" spans="1:9" x14ac:dyDescent="0.25">
      <c r="A18" s="5" t="s">
        <v>63</v>
      </c>
      <c r="B18" s="5" t="s">
        <v>89</v>
      </c>
      <c r="C18" s="5" t="s">
        <v>114</v>
      </c>
      <c r="D18" s="5" t="s">
        <v>96</v>
      </c>
      <c r="E18">
        <v>2014</v>
      </c>
      <c r="F18" s="19">
        <v>41900</v>
      </c>
      <c r="G18" t="s">
        <v>69</v>
      </c>
      <c r="H18" s="6">
        <v>110</v>
      </c>
      <c r="I18">
        <v>7</v>
      </c>
    </row>
    <row r="19" spans="1:9" x14ac:dyDescent="0.25">
      <c r="A19" s="5" t="s">
        <v>66</v>
      </c>
      <c r="B19" s="5" t="s">
        <v>104</v>
      </c>
      <c r="C19" s="5" t="s">
        <v>105</v>
      </c>
      <c r="D19" s="5" t="s">
        <v>96</v>
      </c>
      <c r="E19">
        <v>2013</v>
      </c>
      <c r="F19" s="19">
        <v>41541</v>
      </c>
      <c r="G19" t="s">
        <v>70</v>
      </c>
      <c r="H19" s="6">
        <v>60</v>
      </c>
      <c r="I19">
        <v>6</v>
      </c>
    </row>
    <row r="20" spans="1:9" x14ac:dyDescent="0.25">
      <c r="A20" s="5" t="s">
        <v>66</v>
      </c>
      <c r="B20" s="5" t="s">
        <v>81</v>
      </c>
      <c r="C20" s="5" t="s">
        <v>114</v>
      </c>
      <c r="D20" s="5" t="s">
        <v>96</v>
      </c>
      <c r="E20">
        <v>2017</v>
      </c>
      <c r="F20" s="19">
        <v>43454</v>
      </c>
      <c r="G20" t="s">
        <v>60</v>
      </c>
      <c r="H20" s="6">
        <v>115</v>
      </c>
      <c r="I20">
        <v>8</v>
      </c>
    </row>
    <row r="21" spans="1:9" x14ac:dyDescent="0.25">
      <c r="A21" s="5" t="s">
        <v>66</v>
      </c>
      <c r="B21" s="5" t="s">
        <v>82</v>
      </c>
      <c r="C21" s="5" t="s">
        <v>73</v>
      </c>
      <c r="D21" s="5" t="s">
        <v>96</v>
      </c>
      <c r="E21" s="6">
        <v>2020</v>
      </c>
      <c r="F21" s="19">
        <v>44020</v>
      </c>
      <c r="G21" s="5" t="s">
        <v>109</v>
      </c>
      <c r="H21" s="6">
        <v>115</v>
      </c>
      <c r="I21">
        <v>7</v>
      </c>
    </row>
    <row r="22" spans="1:9" x14ac:dyDescent="0.25">
      <c r="A22" s="5" t="s">
        <v>66</v>
      </c>
      <c r="B22" s="5" t="s">
        <v>102</v>
      </c>
      <c r="C22" s="5" t="s">
        <v>103</v>
      </c>
      <c r="D22" s="5" t="s">
        <v>99</v>
      </c>
      <c r="E22" s="6">
        <v>2022</v>
      </c>
      <c r="F22" s="19">
        <v>44842</v>
      </c>
      <c r="G22" s="5" t="s">
        <v>72</v>
      </c>
      <c r="H22" s="6">
        <v>156</v>
      </c>
      <c r="I22">
        <v>9</v>
      </c>
    </row>
    <row r="23" spans="1:9" x14ac:dyDescent="0.25">
      <c r="A23" s="5" t="s">
        <v>67</v>
      </c>
      <c r="B23" s="5" t="s">
        <v>75</v>
      </c>
      <c r="C23" s="5" t="s">
        <v>103</v>
      </c>
      <c r="D23" s="5" t="s">
        <v>99</v>
      </c>
      <c r="E23" s="6">
        <v>2021</v>
      </c>
      <c r="F23" s="19">
        <v>44457</v>
      </c>
      <c r="G23" s="5" t="s">
        <v>60</v>
      </c>
      <c r="H23" s="6">
        <v>122</v>
      </c>
      <c r="I23">
        <v>8</v>
      </c>
    </row>
    <row r="24" spans="1:9" x14ac:dyDescent="0.25">
      <c r="A24" s="5" t="s">
        <v>67</v>
      </c>
      <c r="B24" s="5" t="s">
        <v>76</v>
      </c>
      <c r="C24" s="5" t="s">
        <v>73</v>
      </c>
      <c r="D24" s="5" t="s">
        <v>96</v>
      </c>
      <c r="E24" s="6">
        <v>2017</v>
      </c>
      <c r="F24" s="19">
        <v>43032</v>
      </c>
      <c r="G24" s="5" t="s">
        <v>68</v>
      </c>
      <c r="H24" s="6">
        <v>69</v>
      </c>
      <c r="I24">
        <v>11</v>
      </c>
    </row>
    <row r="25" spans="1:9" x14ac:dyDescent="0.25">
      <c r="A25" s="5" t="s">
        <v>67</v>
      </c>
      <c r="B25" s="5" t="s">
        <v>77</v>
      </c>
      <c r="C25" s="5" t="s">
        <v>73</v>
      </c>
      <c r="D25" s="5" t="s">
        <v>96</v>
      </c>
      <c r="E25" s="6">
        <v>2011</v>
      </c>
      <c r="F25" s="19">
        <v>40661</v>
      </c>
      <c r="G25" s="5" t="s">
        <v>69</v>
      </c>
      <c r="H25" s="6">
        <v>69</v>
      </c>
      <c r="I25">
        <v>12</v>
      </c>
    </row>
    <row r="26" spans="1:9" x14ac:dyDescent="0.25">
      <c r="A26" s="5" t="s">
        <v>67</v>
      </c>
      <c r="B26" s="5" t="s">
        <v>78</v>
      </c>
      <c r="C26" s="5" t="s">
        <v>73</v>
      </c>
      <c r="D26" s="5" t="s">
        <v>99</v>
      </c>
      <c r="E26" s="6">
        <v>2019</v>
      </c>
      <c r="F26" s="19">
        <v>43767</v>
      </c>
      <c r="G26" s="5" t="s">
        <v>70</v>
      </c>
      <c r="H26" s="6">
        <v>177</v>
      </c>
      <c r="I26">
        <v>7</v>
      </c>
    </row>
    <row r="27" spans="1:9" x14ac:dyDescent="0.25">
      <c r="A27" s="5" t="s">
        <v>67</v>
      </c>
      <c r="B27" s="5" t="s">
        <v>79</v>
      </c>
      <c r="C27" s="5" t="s">
        <v>114</v>
      </c>
      <c r="D27" s="5" t="s">
        <v>96</v>
      </c>
      <c r="E27" s="6">
        <v>2016</v>
      </c>
      <c r="F27" s="19">
        <v>42706</v>
      </c>
      <c r="G27" s="5" t="s">
        <v>71</v>
      </c>
      <c r="H27" s="6">
        <v>143</v>
      </c>
      <c r="I27">
        <v>9</v>
      </c>
    </row>
    <row r="28" spans="1:9" x14ac:dyDescent="0.25">
      <c r="A28" s="5" t="s">
        <v>65</v>
      </c>
      <c r="B28" s="5" t="s">
        <v>83</v>
      </c>
      <c r="C28" s="5" t="s">
        <v>114</v>
      </c>
      <c r="D28" s="5" t="s">
        <v>96</v>
      </c>
      <c r="E28" s="6">
        <v>2017</v>
      </c>
      <c r="F28" s="19">
        <v>43056</v>
      </c>
      <c r="G28" s="5" t="s">
        <v>60</v>
      </c>
      <c r="H28" s="6">
        <v>150</v>
      </c>
      <c r="I28">
        <v>12</v>
      </c>
    </row>
    <row r="29" spans="1:9" x14ac:dyDescent="0.25">
      <c r="A29" s="5" t="s">
        <v>65</v>
      </c>
      <c r="B29" s="5" t="s">
        <v>107</v>
      </c>
      <c r="C29" s="5" t="s">
        <v>73</v>
      </c>
      <c r="D29" s="5" t="s">
        <v>99</v>
      </c>
      <c r="E29" s="6">
        <v>2018</v>
      </c>
      <c r="F29" s="19">
        <v>43359</v>
      </c>
      <c r="G29" s="5" t="s">
        <v>60</v>
      </c>
      <c r="H29" s="6">
        <v>150</v>
      </c>
      <c r="I29">
        <v>11</v>
      </c>
    </row>
    <row r="30" spans="1:9" x14ac:dyDescent="0.25">
      <c r="A30" s="5" t="s">
        <v>65</v>
      </c>
      <c r="B30" s="5" t="s">
        <v>84</v>
      </c>
      <c r="C30" s="5" t="s">
        <v>114</v>
      </c>
      <c r="D30" s="5" t="s">
        <v>96</v>
      </c>
      <c r="E30" s="6">
        <v>2008</v>
      </c>
      <c r="F30" s="19">
        <v>40141</v>
      </c>
      <c r="G30" s="5" t="s">
        <v>68</v>
      </c>
      <c r="H30" s="6">
        <v>105</v>
      </c>
      <c r="I30">
        <v>6</v>
      </c>
    </row>
    <row r="31" spans="1:9" x14ac:dyDescent="0.25">
      <c r="A31" s="5"/>
      <c r="B31" s="5"/>
      <c r="C31" s="1"/>
      <c r="D31" s="1"/>
      <c r="E31" s="1"/>
      <c r="F31" s="1"/>
      <c r="G31" s="5"/>
      <c r="H31" s="1"/>
    </row>
    <row r="32" spans="1:9" x14ac:dyDescent="0.25">
      <c r="A32" s="5"/>
      <c r="B32" s="5"/>
      <c r="C32" s="1"/>
      <c r="D32" s="1"/>
      <c r="E32" s="1"/>
      <c r="F32" s="1"/>
      <c r="G32" s="5"/>
      <c r="H32" s="1"/>
    </row>
    <row r="33" spans="1:8" x14ac:dyDescent="0.25">
      <c r="A33" s="5"/>
      <c r="B33" s="5"/>
      <c r="C33" s="1"/>
      <c r="D33" s="1"/>
      <c r="E33" s="1"/>
      <c r="F33" s="1"/>
      <c r="G33" s="5"/>
      <c r="H33" s="1"/>
    </row>
    <row r="34" spans="1:8" x14ac:dyDescent="0.25">
      <c r="A34" s="5"/>
      <c r="B34" s="5"/>
      <c r="C34" s="1"/>
      <c r="D34" s="1"/>
      <c r="E34" s="1"/>
      <c r="F34" s="1"/>
      <c r="G34" s="5"/>
      <c r="H34" s="1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EEDBB-B0F5-496F-B462-A53E51E024EA}">
  <dimension ref="A4:D13"/>
  <sheetViews>
    <sheetView workbookViewId="0">
      <selection activeCell="C12" sqref="C12"/>
    </sheetView>
  </sheetViews>
  <sheetFormatPr defaultRowHeight="15" x14ac:dyDescent="0.25"/>
  <cols>
    <col min="1" max="1" width="18.5703125" bestFit="1" customWidth="1"/>
    <col min="2" max="2" width="17.7109375" bestFit="1" customWidth="1"/>
    <col min="3" max="3" width="9.85546875" bestFit="1" customWidth="1"/>
    <col min="4" max="4" width="14.28515625" bestFit="1" customWidth="1"/>
  </cols>
  <sheetData>
    <row r="4" spans="1:4" x14ac:dyDescent="0.25">
      <c r="A4" s="10" t="s">
        <v>121</v>
      </c>
      <c r="B4" s="10" t="s">
        <v>120</v>
      </c>
    </row>
    <row r="5" spans="1:4" x14ac:dyDescent="0.25">
      <c r="A5" s="10" t="s">
        <v>47</v>
      </c>
      <c r="B5" t="s">
        <v>99</v>
      </c>
      <c r="C5" t="s">
        <v>96</v>
      </c>
      <c r="D5" t="s">
        <v>48</v>
      </c>
    </row>
    <row r="6" spans="1:4" x14ac:dyDescent="0.25">
      <c r="A6" s="7" t="s">
        <v>67</v>
      </c>
      <c r="B6" s="11">
        <v>15</v>
      </c>
      <c r="C6" s="11">
        <v>32</v>
      </c>
      <c r="D6" s="11">
        <v>47</v>
      </c>
    </row>
    <row r="7" spans="1:4" x14ac:dyDescent="0.25">
      <c r="A7" s="7" t="s">
        <v>61</v>
      </c>
      <c r="B7" s="11">
        <v>7</v>
      </c>
      <c r="C7" s="11">
        <v>27</v>
      </c>
      <c r="D7" s="11">
        <v>34</v>
      </c>
    </row>
    <row r="8" spans="1:4" x14ac:dyDescent="0.25">
      <c r="A8" s="7" t="s">
        <v>64</v>
      </c>
      <c r="B8" s="11">
        <v>16</v>
      </c>
      <c r="C8" s="11">
        <v>27</v>
      </c>
      <c r="D8" s="11">
        <v>43</v>
      </c>
    </row>
    <row r="9" spans="1:4" x14ac:dyDescent="0.25">
      <c r="A9" s="7" t="s">
        <v>62</v>
      </c>
      <c r="B9" s="11">
        <v>12</v>
      </c>
      <c r="C9" s="11">
        <v>25</v>
      </c>
      <c r="D9" s="11">
        <v>37</v>
      </c>
    </row>
    <row r="10" spans="1:4" x14ac:dyDescent="0.25">
      <c r="A10" s="7" t="s">
        <v>66</v>
      </c>
      <c r="B10" s="11">
        <v>9</v>
      </c>
      <c r="C10" s="11">
        <v>21</v>
      </c>
      <c r="D10" s="11">
        <v>30</v>
      </c>
    </row>
    <row r="11" spans="1:4" x14ac:dyDescent="0.25">
      <c r="A11" s="7" t="s">
        <v>63</v>
      </c>
      <c r="B11" s="11">
        <v>6</v>
      </c>
      <c r="C11" s="11">
        <v>20</v>
      </c>
      <c r="D11" s="11">
        <v>26</v>
      </c>
    </row>
    <row r="12" spans="1:4" x14ac:dyDescent="0.25">
      <c r="A12" s="7" t="s">
        <v>65</v>
      </c>
      <c r="B12" s="11">
        <v>11</v>
      </c>
      <c r="C12" s="11">
        <v>18</v>
      </c>
      <c r="D12" s="11">
        <v>29</v>
      </c>
    </row>
    <row r="13" spans="1:4" x14ac:dyDescent="0.25">
      <c r="A13" s="7" t="s">
        <v>48</v>
      </c>
      <c r="B13" s="11">
        <v>76</v>
      </c>
      <c r="C13" s="11">
        <v>170</v>
      </c>
      <c r="D13" s="11">
        <v>246</v>
      </c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454CC-349D-46A5-8B5D-FAA4B713FF33}">
  <dimension ref="A4:D13"/>
  <sheetViews>
    <sheetView workbookViewId="0">
      <selection activeCell="B10" sqref="B10"/>
    </sheetView>
  </sheetViews>
  <sheetFormatPr defaultRowHeight="15" x14ac:dyDescent="0.25"/>
  <cols>
    <col min="1" max="1" width="18.5703125" bestFit="1" customWidth="1"/>
    <col min="2" max="2" width="17.7109375" bestFit="1" customWidth="1"/>
    <col min="3" max="3" width="9.85546875" bestFit="1" customWidth="1"/>
    <col min="4" max="4" width="14.28515625" bestFit="1" customWidth="1"/>
  </cols>
  <sheetData>
    <row r="4" spans="1:4" x14ac:dyDescent="0.25">
      <c r="A4" s="10" t="s">
        <v>121</v>
      </c>
      <c r="B4" s="10" t="s">
        <v>120</v>
      </c>
    </row>
    <row r="5" spans="1:4" x14ac:dyDescent="0.25">
      <c r="A5" s="10" t="s">
        <v>47</v>
      </c>
      <c r="B5" t="s">
        <v>99</v>
      </c>
      <c r="C5" t="s">
        <v>96</v>
      </c>
      <c r="D5" t="s">
        <v>48</v>
      </c>
    </row>
    <row r="6" spans="1:4" x14ac:dyDescent="0.25">
      <c r="A6" s="7" t="s">
        <v>67</v>
      </c>
      <c r="B6" s="11">
        <v>15</v>
      </c>
      <c r="C6" s="11">
        <v>32</v>
      </c>
      <c r="D6" s="11">
        <v>47</v>
      </c>
    </row>
    <row r="7" spans="1:4" x14ac:dyDescent="0.25">
      <c r="A7" s="7" t="s">
        <v>61</v>
      </c>
      <c r="B7" s="11">
        <v>7</v>
      </c>
      <c r="C7" s="11">
        <v>27</v>
      </c>
      <c r="D7" s="11">
        <v>34</v>
      </c>
    </row>
    <row r="8" spans="1:4" x14ac:dyDescent="0.25">
      <c r="A8" s="7" t="s">
        <v>64</v>
      </c>
      <c r="B8" s="11">
        <v>16</v>
      </c>
      <c r="C8" s="11">
        <v>27</v>
      </c>
      <c r="D8" s="11">
        <v>43</v>
      </c>
    </row>
    <row r="9" spans="1:4" x14ac:dyDescent="0.25">
      <c r="A9" s="7" t="s">
        <v>62</v>
      </c>
      <c r="B9" s="11">
        <v>12</v>
      </c>
      <c r="C9" s="11">
        <v>25</v>
      </c>
      <c r="D9" s="11">
        <v>37</v>
      </c>
    </row>
    <row r="10" spans="1:4" x14ac:dyDescent="0.25">
      <c r="A10" s="7" t="s">
        <v>66</v>
      </c>
      <c r="B10" s="11">
        <v>9</v>
      </c>
      <c r="C10" s="11">
        <v>21</v>
      </c>
      <c r="D10" s="11">
        <v>30</v>
      </c>
    </row>
    <row r="11" spans="1:4" x14ac:dyDescent="0.25">
      <c r="A11" s="7" t="s">
        <v>63</v>
      </c>
      <c r="B11" s="11">
        <v>6</v>
      </c>
      <c r="C11" s="11">
        <v>20</v>
      </c>
      <c r="D11" s="11">
        <v>26</v>
      </c>
    </row>
    <row r="12" spans="1:4" x14ac:dyDescent="0.25">
      <c r="A12" s="7" t="s">
        <v>65</v>
      </c>
      <c r="B12" s="11">
        <v>11</v>
      </c>
      <c r="C12" s="11">
        <v>18</v>
      </c>
      <c r="D12" s="11">
        <v>29</v>
      </c>
    </row>
    <row r="13" spans="1:4" x14ac:dyDescent="0.25">
      <c r="A13" s="7" t="s">
        <v>48</v>
      </c>
      <c r="B13" s="11">
        <v>76</v>
      </c>
      <c r="C13" s="11">
        <v>170</v>
      </c>
      <c r="D13" s="11">
        <v>246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Wykresy</vt:lpstr>
      </vt:variant>
      <vt:variant>
        <vt:i4>1</vt:i4>
      </vt:variant>
    </vt:vector>
  </HeadingPairs>
  <TitlesOfParts>
    <vt:vector size="15" baseType="lpstr">
      <vt:lpstr>Solver1</vt:lpstr>
      <vt:lpstr>Solver1_roz</vt:lpstr>
      <vt:lpstr>Solver2</vt:lpstr>
      <vt:lpstr>Solver2_roz</vt:lpstr>
      <vt:lpstr>Tab przestawna1</vt:lpstr>
      <vt:lpstr>Tab przestawna1_roz</vt:lpstr>
      <vt:lpstr>Tab przestawna2</vt:lpstr>
      <vt:lpstr>Tab przestawna2_roz</vt:lpstr>
      <vt:lpstr>Tab przestawna3</vt:lpstr>
      <vt:lpstr>Tab przestawna3_roz</vt:lpstr>
      <vt:lpstr>Tab przestawna4</vt:lpstr>
      <vt:lpstr>Tab przestawna4__roz</vt:lpstr>
      <vt:lpstr>Tab przestawna5</vt:lpstr>
      <vt:lpstr>Tab przestawna5_roz</vt:lpstr>
      <vt:lpstr>Wykres2_roz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Krystian</dc:creator>
  <cp:lastModifiedBy>Wyklady</cp:lastModifiedBy>
  <dcterms:created xsi:type="dcterms:W3CDTF">2015-06-05T18:19:34Z</dcterms:created>
  <dcterms:modified xsi:type="dcterms:W3CDTF">2023-12-27T18:48:05Z</dcterms:modified>
</cp:coreProperties>
</file>